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Z:\SetAdm\DocSMA\Licitação (Tomada de Preços)\009-20 Instalação de rodapés em ESF, cercamento e passeio EMEI e projeto elétrico EMEF (Licitação Exclusiva)\Orçamento SEM VALORES\"/>
    </mc:Choice>
  </mc:AlternateContent>
  <xr:revisionPtr revIDLastSave="0" documentId="13_ncr:1_{5BE9F882-605B-405B-8065-869CF7C16E9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ORÇAMENTO" sheetId="1" r:id="rId1"/>
    <sheet name="CRONOGRAMA" sheetId="2" r:id="rId2"/>
  </sheets>
  <externalReferences>
    <externalReference r:id="rId3"/>
  </externalReferences>
  <definedNames>
    <definedName name="_xlnm.Print_Area" localSheetId="1">CRONOGRAMA!$A$1:$G$16</definedName>
    <definedName name="_xlnm.Print_Area" localSheetId="0">ORÇAMENTO!$A$1:$L$76</definedName>
    <definedName name="_xlnm.Database">TEXT(Import.DataBase,"mm-aaaa")</definedName>
    <definedName name="Import.DataBase">[1]DADOS!$A$38</definedName>
    <definedName name="Import.Desoneracao">[1]DADOS!$C$38</definedName>
    <definedName name="Referencia.Descricao">IF(ISNUMBER([1]PO!linhaSINAPIxls),INDEX(INDIRECT("'[Referência "&amp;_xlnm.Database&amp;".xls]Banco'!$b:$g"),[1]PO!linhaSINAPIxls,3),"")</definedName>
    <definedName name="Referencia.Desonerado">IF(ISNUMBER([1]PO!linhaSINAPIxls),VALUE(INDEX(INDIRECT("'[Referência "&amp;_xlnm.Database&amp;".xls]Banco'!$b:$g"),[1]PO!linhaSINAPIxls,5)),0)</definedName>
    <definedName name="Referencia.NaoDesonerado">IF(ISNUMBER([1]PO!linhaSINAPIxls),VALUE(INDEX(INDIRECT("'[Referência "&amp;_xlnm.Database&amp;".xls]Banco'!$b:$g"),[1]PO!linhaSINAPIxls,6)),0)</definedName>
    <definedName name="Referencia.Unidade">IF(ISNUMBER([1]PO!linhaSINAPIxls),INDEX(INDIRECT("'[Referência "&amp;_xlnm.Database&amp;".xls]Banco'!$b:$g"),[1]PO!linhaSINAPIxls,4),"")</definedName>
    <definedName name="TipoOrçamento">"BASE"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2" l="1"/>
  <c r="B14" i="2"/>
  <c r="B13" i="2"/>
  <c r="B12" i="2"/>
  <c r="B11" i="2"/>
  <c r="C11" i="2" l="1"/>
  <c r="D11" i="2" s="1"/>
  <c r="C13" i="2"/>
  <c r="C12" i="2"/>
  <c r="C10" i="2" l="1"/>
  <c r="D10" i="2" s="1"/>
  <c r="D13" i="2"/>
  <c r="F13" i="2"/>
  <c r="D12" i="2"/>
  <c r="C14" i="2"/>
  <c r="F14" i="2" l="1"/>
  <c r="F15" i="2" s="1"/>
  <c r="D14" i="2"/>
  <c r="D15" i="2" s="1"/>
  <c r="C15" i="2"/>
  <c r="G15" i="2" l="1"/>
  <c r="D16" i="2"/>
  <c r="F16" i="2" s="1"/>
  <c r="G16" i="2" s="1"/>
  <c r="E15" i="2"/>
  <c r="E16" i="2" l="1"/>
</calcChain>
</file>

<file path=xl/sharedStrings.xml><?xml version="1.0" encoding="utf-8"?>
<sst xmlns="http://schemas.openxmlformats.org/spreadsheetml/2006/main" count="310" uniqueCount="194">
  <si>
    <t>OBRA:</t>
  </si>
  <si>
    <t>ÁREA:</t>
  </si>
  <si>
    <t>m²</t>
  </si>
  <si>
    <t>LOCAL:</t>
  </si>
  <si>
    <t>DATA:</t>
  </si>
  <si>
    <t>VALOR TOTAL</t>
  </si>
  <si>
    <t>ORÇAMENTO</t>
  </si>
  <si>
    <t>Item</t>
  </si>
  <si>
    <t>Referência</t>
  </si>
  <si>
    <t>Código</t>
  </si>
  <si>
    <t>SERVIÇO</t>
  </si>
  <si>
    <t>Unidade</t>
  </si>
  <si>
    <t>Quantidade</t>
  </si>
  <si>
    <t>VALOR UNIT. (R$)</t>
  </si>
  <si>
    <t>VALOR TOTAL (R$)</t>
  </si>
  <si>
    <t>VALOR (R$)</t>
  </si>
  <si>
    <t>Material</t>
  </si>
  <si>
    <t>Mão de obra</t>
  </si>
  <si>
    <t>SINAPI</t>
  </si>
  <si>
    <t>1.5</t>
  </si>
  <si>
    <t>M</t>
  </si>
  <si>
    <t>1.1</t>
  </si>
  <si>
    <t>1.2</t>
  </si>
  <si>
    <t>UN</t>
  </si>
  <si>
    <t>COMP</t>
  </si>
  <si>
    <t>2.0</t>
  </si>
  <si>
    <t>1.0</t>
  </si>
  <si>
    <t>3.0</t>
  </si>
  <si>
    <t>3.1</t>
  </si>
  <si>
    <t>3.2</t>
  </si>
  <si>
    <t>4.0</t>
  </si>
  <si>
    <t>4.1</t>
  </si>
  <si>
    <t>1.3</t>
  </si>
  <si>
    <t>1.4</t>
  </si>
  <si>
    <t>2.1</t>
  </si>
  <si>
    <t>2.2</t>
  </si>
  <si>
    <t>74130/5</t>
  </si>
  <si>
    <t>DISJUNTOR TERMOMAGNETICO TRIPOLAR PADRAO NEMA (AMERICANO) 60 A 100A 240V, FORNECIMENTO E INSTALACAO</t>
  </si>
  <si>
    <t>Total Geral</t>
  </si>
  <si>
    <t>CRONOGRAMA FÍSICO-FINANCEIRO</t>
  </si>
  <si>
    <t>ITEM</t>
  </si>
  <si>
    <t>TOTAL DA ETAPA</t>
  </si>
  <si>
    <t>MÊS</t>
  </si>
  <si>
    <t>1°</t>
  </si>
  <si>
    <t>2°</t>
  </si>
  <si>
    <t>R$</t>
  </si>
  <si>
    <t>%</t>
  </si>
  <si>
    <t>TOTAL</t>
  </si>
  <si>
    <t>BDI NÃO DESONERADO: 23,11%</t>
  </si>
  <si>
    <t>COMP01</t>
  </si>
  <si>
    <t>CED</t>
  </si>
  <si>
    <t>QDs</t>
  </si>
  <si>
    <t>4.2</t>
  </si>
  <si>
    <t>2.3</t>
  </si>
  <si>
    <t>2.4</t>
  </si>
  <si>
    <t>CAIXA DE PASSAGEM 30X30X40 COM TAMPA E DRENO BRITA</t>
  </si>
  <si>
    <t>COMP03</t>
  </si>
  <si>
    <t>DISJUNTOR TRIPOLAR TIPO DIN, CORRENTE NOMINAL DE 32A - FORNECIMENTO E INSTALAÇÃO. AF_04/2016</t>
  </si>
  <si>
    <t>DISJUNTOR MONOPOLAR TIPO DIN, CORRENTE NOMINAL DE 20A - FORNECIMENTO E INSTALAÇÃO. AF_04/2016</t>
  </si>
  <si>
    <t>DISJUNTOR TRIPOLAR TIPO DIN, CORRENTE NOMINAL DE 16A - FORNECIMENTO E INSTALAÇÃO. AF_04/2016</t>
  </si>
  <si>
    <t>DISJUNTOR MONOPOLAR TIPO DIN, CORRENTE NOMINAL DE 10A - FORNECIMENTO E INSTALAÇÃO. AF_04/2016</t>
  </si>
  <si>
    <t>DISJUNTOR MONOPOLAR TIPO DIN, CORRENTE NOMINAL DE 16A - FORNECIMENTO E INSTALAÇÃO. AF_04/2016</t>
  </si>
  <si>
    <t>DISPOSITIVO DR, 2 POLOS, SENSIBILIDADE DE 300 MA, CORRENTE DE 25 A, TIPO AC</t>
  </si>
  <si>
    <t>DISPOSITIVO DR, 2 POLOS, SENSIBILIDADE DE 300 MA, CORRENTE DE 40 A, TIPO AC</t>
  </si>
  <si>
    <t>EMEF FREDERICO LENZ</t>
  </si>
  <si>
    <t>Rua Getúlio Vargas, 877 - Vila Manchinha</t>
  </si>
  <si>
    <t>COMP04</t>
  </si>
  <si>
    <t>COMP05</t>
  </si>
  <si>
    <t>COMP06</t>
  </si>
  <si>
    <t>CONDULETE DE ALUMÍNIO, TIPO C, PARA ELETRODUTO DE AÇO GALVANIZADO DN 20 MM (3/4''), APARENTE - FORNECIMENTO E INSTALAÇÃO. AF_11/2016_P</t>
  </si>
  <si>
    <t>CONDULETE DE ALUMÍNIO, TIPO LR, PARA ELETRODUTO DE AÇO GALVANIZADO DN 20 MM (3/4''), APARENTE - FORNECIMENTO E INSTALAÇÃO. AF_11/2016_P</t>
  </si>
  <si>
    <t>CONDULETE DE ALUMÍNIO, TIPO T, PARA ELETRODUTO DE AÇO GALVANIZADO DN 20 MM (3/4''), APARENTE - FORNECIMENTO E INSTALAÇÃO. AF_11/2016_P</t>
  </si>
  <si>
    <t>CONDULETE DE ALUMÍNIO, TIPO X, PARA ELETRODUTO DE AÇO GALVANIZADO DN 20 MM (3/4''), APARENTE - FORNECIMENTO E INSTALAÇÃO. AF_11/2016_P</t>
  </si>
  <si>
    <t>FITA ISOLANTE ADESIVA ANTICHAMA, USO ATE 750 V, EM ROLO DE 19 MM X 20 M</t>
  </si>
  <si>
    <t>FITA ISOLANTE DE BORRACHA AUTOFUSAO, USO ATE 69 KV (ALTA TENSAO)</t>
  </si>
  <si>
    <t>RELE FOTOELETRICO P/ COMANDO DE ILUMINACAO EXTERNA 220V/1000W - FORNECIMENTO E INSTALACAO</t>
  </si>
  <si>
    <t>HASTE DE ATERRAMENTO EM ACO GALVANIZADO TIPO CANTONEIRA COM 2,00 M DE COMPRIMENTO, 25 X 25 MM E CHAPA DE 3/16"</t>
  </si>
  <si>
    <t>CABO DE COBRE FLEXÍVEL ISOLADO, 1,5 MM², ANTI-CHAMA 450/750 V, PARA CIRCUITOS TERMINAIS - FORNECIMENTO E INSTALAÇÃO. AF_12/2015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</si>
  <si>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</si>
  <si>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</si>
  <si>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CABO DE COBRE FLEXÍVEL ISOLADO, 6 MM², ANTI-CHAMA 450/750 V, PARA CIRCUITOS TERMINAIS - FORNECIMENTO E INSTALAÇÃO. AF_12/2015</t>
  </si>
  <si>
    <t>CABO DE COBRE FLEXÍVEL ISOLADO, 10 MM², ANTI-CHAMA 450/750 V, PARA CIRCUITOS TERMINAIS - FORNECIMENTO E INSTALAÇÃO. AF_12/2015</t>
  </si>
  <si>
    <t>BDI NÃO DESONERADO:</t>
  </si>
  <si>
    <t>OBRA: E.M.E.F. FREDERICO LENZ</t>
  </si>
  <si>
    <t>DATA: Agosto de 2020</t>
  </si>
  <si>
    <t>agosto de 2020</t>
  </si>
  <si>
    <t>DISPOSITIVO DPS CLASSE II, 1 POLO, TENSAO MAXIMA DE 275 V, CORRENTE MAXIMA DE *90* KA (TIPO AC) - FORNECIMENTO E INSTALAÇÃO</t>
  </si>
  <si>
    <t>ELETRODUTO DE PVC RIGIDO ROSCAVEL DE 2", INSTALAÇÃO SUBTERRANEA E APARENTE, FORNECIMENTO E INSTALAÇÃO.</t>
  </si>
  <si>
    <t>CABO DE COBRE, RIGIDO, CLASSE 2, ANTICHAMA, SECAO NOMINAL 25 MM2, FORNECIMENTO E INSTALAÇÃO.</t>
  </si>
  <si>
    <t>CABO DE COBRE, RIGIDO, CLASSE 2, ANTICHAMA, SECAO NOMINAL 16 MM2, FORNECIMENTO E INSTALAÇÃO.</t>
  </si>
  <si>
    <t>QUADRO DE DISTRIBUICAO COM BARRAMENTO TRIFASICO, DE SOBREPOR, PARA 28 DISJUNTORES DIN, 100 A, FORNECIMENTO E INSTALAÇÃO.</t>
  </si>
  <si>
    <t>COMP10</t>
  </si>
  <si>
    <t>COMP11</t>
  </si>
  <si>
    <t>COMP12</t>
  </si>
  <si>
    <t>ELETRODUTO DE PVC RÍGIDO ROSCÁVEL DE 3/4", APARENTE, FORNECIMENTO E INSTALAÇÃO.</t>
  </si>
  <si>
    <t>ELETRODUTO DE  PVC RÍGIDO ROSCÁVEL DE 1", APARENTE, FORNECIMENTO E INSTALAÇÃO.</t>
  </si>
  <si>
    <t>ELETRODUTO DE PVC RÍGIDO ROSCÁVEL DE 1 1/4", APARENTE, FORNECIMENTO E INSTALAÇÃO.</t>
  </si>
  <si>
    <t>PADRÃO DE ENTRADA DE ENERGIA COM 1 MEDIDOR TRIFASICO E POSTE DE 7,50M 200 DAN, FORNECIMENTO E INSTALAÇÃO.</t>
  </si>
  <si>
    <t xml:space="preserve">ENTRADA DE ENERGIA COM 1 MEDIDOR TRIFÁSICO EM PADRÃO CONCESSIONARIA RGE EM MURETA DE ALVENARIA </t>
  </si>
  <si>
    <t>CENTRO DE DISTRIBUIÇÃO GERAL (CED) E QUADROS DE DISTRIBUIÇÃO INDIVIDUAIS NAS SALAS (QDs)</t>
  </si>
  <si>
    <t>RAMAL DE ALIMENTAÇÃO ATÉ CENTRO DE DISTRIBUIÇÃO GERAL (CED), INSTALAÇÃO SUBTERRANEA E APARENTE</t>
  </si>
  <si>
    <t>INSTALAÇÕES ELÉTRICAS (GERAL INTERNAS DA ESCOLA)</t>
  </si>
  <si>
    <t>COMP07</t>
  </si>
  <si>
    <t>COMP08</t>
  </si>
  <si>
    <t>COMP09</t>
  </si>
  <si>
    <t>QUADRO DE DISTRIBUICAO, SEM BARRAMENTO, EM PVC, DE SOBREPOR, PARA 6 DISJUNTORES NEMA OU 8 DISJUNTORES DIN, FORNECIMENTO E INSTALAÇÃO.</t>
  </si>
  <si>
    <t>QUADRO DE DISTRIBUICAO, SEM BARRAMENTO, EM PVC, DE SOBREPOR, PARA 12 DISJUNTORES NEMA OU 16 DISJUNTORES DIN, FORNECIMENTO E INSTALAÇÃO.</t>
  </si>
  <si>
    <t>QUADRO DE DISTRIBUICAO, SEM BARRAMENTO, EM PVC, DE SOBREPOR, PARA 18 DISJUNTORES NEMA OU 24 DISJUNTORES DIN, FORNECIMENTO E INSTALAÇÃO.</t>
  </si>
  <si>
    <t>COMP13</t>
  </si>
  <si>
    <t>COMP14</t>
  </si>
  <si>
    <t>COMP15</t>
  </si>
  <si>
    <t>COMP16</t>
  </si>
  <si>
    <t>COMP17</t>
  </si>
  <si>
    <t>COMP18</t>
  </si>
  <si>
    <t>COMP19</t>
  </si>
  <si>
    <t>CONDULETE DE ALUMINIO TIPO C, PARA ELETRODUTO ROSCAVEL DE 3/4", COM INTERRUPTOR E TOMADA, FORNECIMENTO E INSTALAÇÃO.</t>
  </si>
  <si>
    <t>CONDULETE DE ALUMINIO TIPO C, PARA ELETRODUTO ROSCAVEL DE 3/4", COM INTERRUPTOR, FORNECIMENTO E INSTALAÇÃO.</t>
  </si>
  <si>
    <t>CONDULETE DE ALUMINIO TIPO C, PARA ELETRODUTO ROSCAVEL DE 3/4", COM TOMADA, FORNECIMENTO E INSTALAÇÃO.</t>
  </si>
  <si>
    <t>CONDULETE DE ALUMINIO TIPO C, PARA ELETRODUTO ROSCAVEL DE 3/4", COM 2X TOMADA, FORNECIMENTO E INSTALAÇÃO.</t>
  </si>
  <si>
    <t>CONDULETE DE ALUMINIO TIPO E, PARA ELETRODUTO ROSCAVEL DE 3/4", COM INTERRUPTOR E TOMADA, FORNECIMENTO E INSTALAÇÃO.</t>
  </si>
  <si>
    <t>CONDULETE DE ALUMINIO TIPO E, PARA ELETRODUTO ROSCAVEL DE 3/4", COM INTERRUPTOR, FORNECIMENTO E INSTALAÇÃO.</t>
  </si>
  <si>
    <t>CONDULETE DE ALUMINIO TIPO E, PARA ELETRODUTO ROSCAVEL DE 3/4", COM TOMADA, FORNECIMENTO E INSTALAÇÃO.</t>
  </si>
  <si>
    <t>COMP20</t>
  </si>
  <si>
    <t>COMP21</t>
  </si>
  <si>
    <t>CONDULETE DE ALUMINIO TIPO LR, PARA ELETRODUTO ROSCAVEL DE 3/4", COM INTERRUPTOR, FORNECIMENTO E INSTALAÇÃO.</t>
  </si>
  <si>
    <t>CONDULETE DE ALUMINIO TIPO LL, PARA ELETRODUTO ROSCAVEL DE 3/4", COM INTERRUPTOR E TOMADA, FORNECIMENTO E INSTALAÇÃO.</t>
  </si>
  <si>
    <t>COMP22</t>
  </si>
  <si>
    <t>COMP23</t>
  </si>
  <si>
    <t>CONDULETE DE ALUMINIO TIPO LL, PARA ELETRODUTO ROSCAVEL DE 3/4", COM INTERRUPTOR, FORNECIMENTO E INSTALAÇÃO.</t>
  </si>
  <si>
    <t>CONDULETE DE ALUMINIO TIPO LL, PARA ELETRODUTO ROSCAVEL DE 3/4", COM TOMADA, FORNECIMENTO E INSTALAÇÃO.</t>
  </si>
  <si>
    <t>CONDULETE DE ALUMINIO, TIPO LL, PARA ELETRODUTO ROSCAVEL DE 25 MM (3/4''), APARENTE - FORNECIMENTO E INSTALAÇÃO. AF_11/2016</t>
  </si>
  <si>
    <t>COMP24</t>
  </si>
  <si>
    <t>COMP25</t>
  </si>
  <si>
    <t>CAIXA DE PASSAGEM METALICA DE SOBREPOR COM TAMPA PARAFUSADA, DIMENSÕES 20 X 20 X 10 CM, FORNECIMENTO E INSTALAÇÃO.</t>
  </si>
  <si>
    <t>CAIXA DE PASSAGEM METALICA DE SOBREPOR COM TAMPA PARAFUSADA, DIMENSÕES 35 X 35 X 12 CM,FORNECIMENTO E INSTALAÇÃO.</t>
  </si>
  <si>
    <t>COMP26</t>
  </si>
  <si>
    <t>COM27</t>
  </si>
  <si>
    <t>LUMINARIA DE SOBREPOR PARA 2 LAMPADAS TUBULAR LED DE 18W, FORNECIMENTO E INSTALAÇÃO.</t>
  </si>
  <si>
    <t>LUMINARIA DE SOBREPOR PARA 1 LAMPADAS TUBULAR LED DE 18W, FORNECIMENTO E INSTALAÇÃO.</t>
  </si>
  <si>
    <t>COMP28</t>
  </si>
  <si>
    <t>CAIXA DE PASSAGEM METALICA DE SOBREPOR COM TAMPA PARAFUSADA, DIMENSÕES 15 X 15 X 10 CM, FORNECIMENTO E INSTALAÇÃO.</t>
  </si>
  <si>
    <t>COMP29</t>
  </si>
  <si>
    <t>3.1.1</t>
  </si>
  <si>
    <t>3.1.2</t>
  </si>
  <si>
    <t>3.1.3</t>
  </si>
  <si>
    <t>3.1.4</t>
  </si>
  <si>
    <t>3.1.5</t>
  </si>
  <si>
    <t>3.1.6</t>
  </si>
  <si>
    <t>3.1.7</t>
  </si>
  <si>
    <t>3.2.1</t>
  </si>
  <si>
    <t>3.2.2</t>
  </si>
  <si>
    <t>3.2.3</t>
  </si>
  <si>
    <t>3.2.4</t>
  </si>
  <si>
    <t>3.2.5</t>
  </si>
  <si>
    <t>3.2.6</t>
  </si>
  <si>
    <t>3.2.7</t>
  </si>
  <si>
    <t>3.2.8</t>
  </si>
  <si>
    <t>3.2.9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</si>
  <si>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</si>
  <si>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</si>
  <si>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</si>
  <si>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</si>
  <si>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</si>
  <si>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</si>
  <si>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</si>
  <si>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</si>
  <si>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</si>
  <si>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</si>
  <si>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</si>
  <si>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</si>
  <si>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</si>
  <si>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</si>
  <si>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</si>
  <si>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</si>
  <si>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</si>
  <si>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</si>
  <si>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</si>
  <si>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</si>
  <si>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</si>
  <si>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</si>
  <si>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</si>
  <si>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</si>
  <si>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</si>
  <si>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</si>
  <si>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</si>
  <si>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4.30</t>
  </si>
  <si>
    <t>4.31</t>
  </si>
  <si>
    <t>4.32</t>
  </si>
  <si>
    <t>4.33</t>
  </si>
  <si>
    <t>M2</t>
  </si>
  <si>
    <t>COMP02</t>
  </si>
  <si>
    <t>ALVENARIA EM TIJOLO CERAMICO MACICO 5X10X20CM, 1VEZ (ESPESSURA 20CM), ASSENTADO COM ARGAMASSA TRACO 1:2:8 (CIMENTO, CAL E AREIA), FORNECIMENTO E INSTALAÇÃO.</t>
  </si>
  <si>
    <t>DECLARO PARA OS DEVIDOS FINS QUE OS ENCARGOS SOCIAIS ATENDEM AOS PERCENTUAIS ESTABELECIDOS NO SINAPI 06/20 PARA O ESTADO DO RIO GRANDE DO SUL PARA MÃO DE OBRA HORISTA 84,16%  E MENSALISTA 47,54%</t>
  </si>
  <si>
    <r>
      <t xml:space="preserve">               PREFEITURA MUNICIPAL DE TRÊS DE MAIO                  </t>
    </r>
    <r>
      <rPr>
        <b/>
        <sz val="14"/>
        <color rgb="FFFF0000"/>
        <rFont val="Amphion"/>
      </rPr>
      <t xml:space="preserve">OBS: Esse arquivo (XLS) serve apenas para edição, sendo o seu correto preenchimento de responsabilidade única e exclusiva </t>
    </r>
    <r>
      <rPr>
        <b/>
        <sz val="13"/>
        <color rgb="FFFF0000"/>
        <rFont val="Amphion"/>
      </rPr>
      <t xml:space="preserve">do licitante, o qual deve observar os mesmos critérios estabelecidos nos arquivos disponibilizados no site (PDF)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</si>
</sst>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mmmm\-yy"/>
    <numFmt numFmtId="165" formatCode="&quot;R$&quot;\ #,##0.00"/>
    <numFmt numFmtId="166" formatCode="_(* #,##0.00_);_(* \(#,##0.00\);_(* \-??_);_(@_)"/>
    <numFmt numFmtId="167" formatCode="&quot;R$&quot;#,##0.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name val="Amphion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8"/>
      <name val="Amphion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1"/>
      <name val="Arial"/>
      <family val="2"/>
    </font>
    <font>
      <b/>
      <i/>
      <sz val="10"/>
      <name val="Times New Roman"/>
      <family val="1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name val="Arial"/>
      <family val="2"/>
    </font>
    <font>
      <b/>
      <sz val="16"/>
      <name val="Arial"/>
      <family val="2"/>
    </font>
    <font>
      <b/>
      <sz val="35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3"/>
      <color rgb="FFFF0000"/>
      <name val="Amphion"/>
    </font>
    <font>
      <b/>
      <sz val="14"/>
      <color rgb="FFFF0000"/>
      <name val="Amphion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3" fillId="0" borderId="0"/>
    <xf numFmtId="0" fontId="1" fillId="0" borderId="0"/>
    <xf numFmtId="0" fontId="24" fillId="0" borderId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4" fillId="0" borderId="0" applyFill="0" applyBorder="0" applyAlignment="0" applyProtection="0"/>
    <xf numFmtId="0" fontId="1" fillId="0" borderId="0"/>
    <xf numFmtId="43" fontId="24" fillId="0" borderId="0" applyFont="0" applyFill="0" applyBorder="0" applyAlignment="0" applyProtection="0"/>
  </cellStyleXfs>
  <cellXfs count="188">
    <xf numFmtId="0" fontId="0" fillId="0" borderId="0" xfId="0"/>
    <xf numFmtId="4" fontId="5" fillId="0" borderId="14" xfId="0" applyNumberFormat="1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164" fontId="5" fillId="0" borderId="14" xfId="0" applyNumberFormat="1" applyFont="1" applyBorder="1" applyAlignment="1">
      <alignment horizontal="left" vertical="center"/>
    </xf>
    <xf numFmtId="164" fontId="5" fillId="0" borderId="15" xfId="0" applyNumberFormat="1" applyFont="1" applyBorder="1" applyAlignment="1">
      <alignment horizontal="left" vertical="center"/>
    </xf>
    <xf numFmtId="165" fontId="6" fillId="0" borderId="31" xfId="0" applyNumberFormat="1" applyFont="1" applyBorder="1" applyAlignment="1">
      <alignment horizontal="right" vertical="center"/>
    </xf>
    <xf numFmtId="4" fontId="8" fillId="0" borderId="33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4" fontId="12" fillId="0" borderId="35" xfId="0" applyNumberFormat="1" applyFont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2" fontId="12" fillId="0" borderId="35" xfId="0" applyNumberFormat="1" applyFont="1" applyBorder="1" applyAlignment="1">
      <alignment horizontal="center" vertical="center" wrapText="1"/>
    </xf>
    <xf numFmtId="4" fontId="0" fillId="0" borderId="0" xfId="0" applyNumberFormat="1"/>
    <xf numFmtId="165" fontId="0" fillId="0" borderId="0" xfId="0" applyNumberFormat="1"/>
    <xf numFmtId="2" fontId="0" fillId="0" borderId="0" xfId="0" applyNumberFormat="1"/>
    <xf numFmtId="0" fontId="11" fillId="4" borderId="34" xfId="0" applyFont="1" applyFill="1" applyBorder="1" applyAlignment="1">
      <alignment horizontal="center" vertical="center" wrapText="1"/>
    </xf>
    <xf numFmtId="0" fontId="11" fillId="4" borderId="35" xfId="0" applyFont="1" applyFill="1" applyBorder="1" applyAlignment="1">
      <alignment horizontal="center" vertical="center" wrapText="1"/>
    </xf>
    <xf numFmtId="0" fontId="11" fillId="4" borderId="35" xfId="0" applyFont="1" applyFill="1" applyBorder="1" applyAlignment="1">
      <alignment horizontal="center" vertical="top" wrapText="1"/>
    </xf>
    <xf numFmtId="0" fontId="12" fillId="4" borderId="35" xfId="0" applyFont="1" applyFill="1" applyBorder="1" applyAlignment="1">
      <alignment horizontal="center" vertical="center" wrapText="1"/>
    </xf>
    <xf numFmtId="2" fontId="12" fillId="4" borderId="35" xfId="0" applyNumberFormat="1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top" wrapText="1"/>
    </xf>
    <xf numFmtId="0" fontId="12" fillId="4" borderId="11" xfId="0" applyFont="1" applyFill="1" applyBorder="1" applyAlignment="1">
      <alignment horizontal="center" vertical="center" wrapText="1"/>
    </xf>
    <xf numFmtId="2" fontId="12" fillId="4" borderId="11" xfId="0" applyNumberFormat="1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top" wrapText="1"/>
    </xf>
    <xf numFmtId="0" fontId="12" fillId="4" borderId="21" xfId="0" applyFont="1" applyFill="1" applyBorder="1" applyAlignment="1">
      <alignment horizontal="center" vertical="center" wrapText="1"/>
    </xf>
    <xf numFmtId="2" fontId="12" fillId="4" borderId="21" xfId="0" applyNumberFormat="1" applyFont="1" applyFill="1" applyBorder="1" applyAlignment="1">
      <alignment horizontal="center" vertical="center" wrapText="1"/>
    </xf>
    <xf numFmtId="0" fontId="9" fillId="2" borderId="39" xfId="0" applyFont="1" applyFill="1" applyBorder="1" applyAlignment="1">
      <alignment vertical="top" wrapText="1"/>
    </xf>
    <xf numFmtId="0" fontId="9" fillId="2" borderId="15" xfId="0" applyFont="1" applyFill="1" applyBorder="1" applyAlignment="1">
      <alignment vertical="top" wrapText="1"/>
    </xf>
    <xf numFmtId="0" fontId="11" fillId="0" borderId="35" xfId="0" applyFont="1" applyBorder="1" applyAlignment="1">
      <alignment horizontal="justify" vertical="center" wrapText="1"/>
    </xf>
    <xf numFmtId="4" fontId="13" fillId="0" borderId="15" xfId="0" applyNumberFormat="1" applyFont="1" applyBorder="1" applyAlignment="1">
      <alignment horizontal="left" vertical="center"/>
    </xf>
    <xf numFmtId="4" fontId="5" fillId="0" borderId="18" xfId="0" applyNumberFormat="1" applyFont="1" applyBorder="1" applyAlignment="1">
      <alignment horizontal="left" vertical="center"/>
    </xf>
    <xf numFmtId="4" fontId="5" fillId="0" borderId="15" xfId="0" applyNumberFormat="1" applyFont="1" applyBorder="1" applyAlignment="1">
      <alignment horizontal="left" vertical="center"/>
    </xf>
    <xf numFmtId="165" fontId="2" fillId="0" borderId="0" xfId="0" applyNumberFormat="1" applyFont="1"/>
    <xf numFmtId="0" fontId="13" fillId="0" borderId="15" xfId="0" applyFont="1" applyBorder="1" applyAlignment="1">
      <alignment horizontal="right" vertical="center"/>
    </xf>
    <xf numFmtId="0" fontId="13" fillId="0" borderId="16" xfId="0" applyFont="1" applyBorder="1" applyAlignment="1">
      <alignment horizontal="right" vertical="center"/>
    </xf>
    <xf numFmtId="0" fontId="13" fillId="0" borderId="18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4" fontId="8" fillId="0" borderId="13" xfId="0" applyNumberFormat="1" applyFont="1" applyBorder="1" applyAlignment="1">
      <alignment horizontal="right" vertical="center"/>
    </xf>
    <xf numFmtId="165" fontId="12" fillId="0" borderId="36" xfId="0" applyNumberFormat="1" applyFont="1" applyBorder="1" applyAlignment="1">
      <alignment horizontal="right" vertical="center"/>
    </xf>
    <xf numFmtId="165" fontId="10" fillId="3" borderId="16" xfId="0" applyNumberFormat="1" applyFont="1" applyFill="1" applyBorder="1" applyAlignment="1">
      <alignment horizontal="right" vertical="center"/>
    </xf>
    <xf numFmtId="165" fontId="10" fillId="3" borderId="13" xfId="0" applyNumberFormat="1" applyFont="1" applyFill="1" applyBorder="1" applyAlignment="1">
      <alignment horizontal="right" vertical="center"/>
    </xf>
    <xf numFmtId="4" fontId="12" fillId="0" borderId="35" xfId="0" applyNumberFormat="1" applyFont="1" applyBorder="1" applyAlignment="1">
      <alignment horizontal="right" vertical="center"/>
    </xf>
    <xf numFmtId="165" fontId="15" fillId="0" borderId="13" xfId="0" applyNumberFormat="1" applyFont="1" applyBorder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5" fillId="0" borderId="5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18" fillId="0" borderId="43" xfId="0" applyFont="1" applyBorder="1" applyAlignment="1">
      <alignment horizontal="right"/>
    </xf>
    <xf numFmtId="0" fontId="18" fillId="0" borderId="43" xfId="0" applyFont="1" applyBorder="1" applyAlignment="1">
      <alignment horizontal="center"/>
    </xf>
    <xf numFmtId="0" fontId="20" fillId="0" borderId="45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4" fontId="22" fillId="0" borderId="46" xfId="0" applyNumberFormat="1" applyFont="1" applyBorder="1" applyAlignment="1">
      <alignment horizontal="center" vertical="center" wrapText="1"/>
    </xf>
    <xf numFmtId="4" fontId="22" fillId="0" borderId="35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/>
    </xf>
    <xf numFmtId="165" fontId="20" fillId="0" borderId="11" xfId="0" applyNumberFormat="1" applyFont="1" applyBorder="1" applyAlignment="1">
      <alignment horizontal="right" vertical="center"/>
    </xf>
    <xf numFmtId="165" fontId="20" fillId="0" borderId="11" xfId="0" applyNumberFormat="1" applyFont="1" applyBorder="1" applyAlignment="1">
      <alignment horizontal="right"/>
    </xf>
    <xf numFmtId="9" fontId="22" fillId="0" borderId="35" xfId="1" applyFont="1" applyBorder="1" applyAlignment="1">
      <alignment horizontal="center" vertical="center"/>
    </xf>
    <xf numFmtId="165" fontId="22" fillId="0" borderId="11" xfId="0" applyNumberFormat="1" applyFont="1" applyBorder="1" applyAlignment="1">
      <alignment horizontal="right" vertical="center"/>
    </xf>
    <xf numFmtId="9" fontId="22" fillId="0" borderId="11" xfId="1" applyFont="1" applyBorder="1" applyAlignment="1">
      <alignment horizontal="right" vertical="center"/>
    </xf>
    <xf numFmtId="165" fontId="22" fillId="0" borderId="2" xfId="0" applyNumberFormat="1" applyFont="1" applyBorder="1" applyAlignment="1">
      <alignment horizontal="right" vertical="center"/>
    </xf>
    <xf numFmtId="9" fontId="22" fillId="0" borderId="3" xfId="1" applyFont="1" applyBorder="1" applyAlignment="1">
      <alignment horizontal="right" vertical="center"/>
    </xf>
    <xf numFmtId="165" fontId="22" fillId="0" borderId="3" xfId="0" applyNumberFormat="1" applyFont="1" applyBorder="1" applyAlignment="1">
      <alignment horizontal="right" vertical="center"/>
    </xf>
    <xf numFmtId="165" fontId="22" fillId="0" borderId="24" xfId="0" applyNumberFormat="1" applyFont="1" applyBorder="1" applyAlignment="1">
      <alignment horizontal="right" vertical="center"/>
    </xf>
    <xf numFmtId="9" fontId="22" fillId="0" borderId="25" xfId="1" applyFont="1" applyBorder="1" applyAlignment="1">
      <alignment horizontal="right" vertical="center"/>
    </xf>
    <xf numFmtId="165" fontId="22" fillId="0" borderId="25" xfId="0" applyNumberFormat="1" applyFont="1" applyBorder="1" applyAlignment="1">
      <alignment horizontal="right" vertical="center"/>
    </xf>
    <xf numFmtId="0" fontId="9" fillId="3" borderId="14" xfId="0" applyFont="1" applyFill="1" applyBorder="1" applyAlignment="1">
      <alignment vertical="center" wrapText="1"/>
    </xf>
    <xf numFmtId="0" fontId="9" fillId="3" borderId="15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vertical="top" wrapText="1"/>
    </xf>
    <xf numFmtId="0" fontId="14" fillId="2" borderId="15" xfId="0" applyFont="1" applyFill="1" applyBorder="1" applyAlignment="1">
      <alignment vertical="top" wrapText="1"/>
    </xf>
    <xf numFmtId="0" fontId="14" fillId="2" borderId="16" xfId="0" applyFont="1" applyFill="1" applyBorder="1" applyAlignment="1">
      <alignment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2" fontId="12" fillId="4" borderId="38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11" xfId="0" applyFont="1" applyBorder="1" applyAlignment="1">
      <alignment wrapText="1"/>
    </xf>
    <xf numFmtId="0" fontId="9" fillId="3" borderId="28" xfId="0" applyFont="1" applyFill="1" applyBorder="1" applyAlignment="1">
      <alignment vertical="center" wrapText="1"/>
    </xf>
    <xf numFmtId="0" fontId="11" fillId="4" borderId="38" xfId="0" applyFont="1" applyFill="1" applyBorder="1" applyAlignment="1">
      <alignment horizontal="center" vertical="top" wrapText="1"/>
    </xf>
    <xf numFmtId="49" fontId="11" fillId="4" borderId="11" xfId="0" applyNumberFormat="1" applyFont="1" applyFill="1" applyBorder="1" applyAlignment="1" applyProtection="1">
      <alignment wrapText="1"/>
      <protection locked="0"/>
    </xf>
    <xf numFmtId="0" fontId="11" fillId="0" borderId="11" xfId="4" applyFont="1" applyBorder="1" applyAlignment="1">
      <alignment wrapText="1"/>
    </xf>
    <xf numFmtId="49" fontId="11" fillId="4" borderId="25" xfId="0" applyNumberFormat="1" applyFont="1" applyFill="1" applyBorder="1" applyAlignment="1" applyProtection="1">
      <alignment wrapText="1"/>
      <protection locked="0"/>
    </xf>
    <xf numFmtId="0" fontId="11" fillId="0" borderId="25" xfId="0" applyFont="1" applyBorder="1" applyAlignment="1">
      <alignment wrapText="1"/>
    </xf>
    <xf numFmtId="0" fontId="9" fillId="3" borderId="16" xfId="0" applyFont="1" applyFill="1" applyBorder="1" applyAlignment="1">
      <alignment vertical="center" wrapText="1"/>
    </xf>
    <xf numFmtId="0" fontId="11" fillId="0" borderId="35" xfId="4" applyFont="1" applyBorder="1" applyAlignment="1">
      <alignment wrapText="1"/>
    </xf>
    <xf numFmtId="0" fontId="11" fillId="0" borderId="35" xfId="0" applyFont="1" applyBorder="1" applyAlignment="1">
      <alignment wrapText="1"/>
    </xf>
    <xf numFmtId="0" fontId="9" fillId="2" borderId="47" xfId="0" applyFont="1" applyFill="1" applyBorder="1" applyAlignment="1">
      <alignment horizontal="center" vertical="center" wrapText="1"/>
    </xf>
    <xf numFmtId="0" fontId="18" fillId="0" borderId="48" xfId="0" applyFont="1" applyBorder="1" applyAlignment="1">
      <alignment horizontal="left"/>
    </xf>
    <xf numFmtId="0" fontId="18" fillId="0" borderId="49" xfId="0" applyFont="1" applyBorder="1" applyAlignment="1">
      <alignment horizontal="left"/>
    </xf>
    <xf numFmtId="9" fontId="22" fillId="0" borderId="4" xfId="1" applyFont="1" applyBorder="1" applyAlignment="1">
      <alignment horizontal="center" vertical="center"/>
    </xf>
    <xf numFmtId="9" fontId="22" fillId="0" borderId="12" xfId="1" applyFont="1" applyBorder="1" applyAlignment="1">
      <alignment horizontal="right" vertical="center"/>
    </xf>
    <xf numFmtId="9" fontId="22" fillId="0" borderId="4" xfId="1" applyFont="1" applyBorder="1" applyAlignment="1">
      <alignment horizontal="right" vertical="center"/>
    </xf>
    <xf numFmtId="9" fontId="22" fillId="0" borderId="26" xfId="1" applyFont="1" applyBorder="1" applyAlignment="1">
      <alignment horizontal="right" vertical="center"/>
    </xf>
    <xf numFmtId="0" fontId="0" fillId="0" borderId="50" xfId="0" applyBorder="1"/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justify" vertical="center" wrapText="1"/>
    </xf>
    <xf numFmtId="0" fontId="11" fillId="4" borderId="11" xfId="4" applyFont="1" applyFill="1" applyBorder="1" applyAlignment="1">
      <alignment wrapText="1"/>
    </xf>
    <xf numFmtId="165" fontId="10" fillId="3" borderId="29" xfId="0" applyNumberFormat="1" applyFont="1" applyFill="1" applyBorder="1" applyAlignment="1">
      <alignment horizontal="right" vertical="center"/>
    </xf>
    <xf numFmtId="0" fontId="11" fillId="0" borderId="0" xfId="4" applyFont="1" applyFill="1" applyBorder="1" applyAlignment="1">
      <alignment wrapText="1"/>
    </xf>
    <xf numFmtId="0" fontId="11" fillId="0" borderId="11" xfId="4" applyFont="1" applyFill="1" applyBorder="1" applyAlignment="1">
      <alignment wrapText="1"/>
    </xf>
    <xf numFmtId="0" fontId="11" fillId="4" borderId="11" xfId="0" applyFont="1" applyFill="1" applyBorder="1" applyAlignment="1">
      <alignment wrapText="1"/>
    </xf>
    <xf numFmtId="2" fontId="12" fillId="0" borderId="25" xfId="0" applyNumberFormat="1" applyFont="1" applyBorder="1" applyAlignment="1">
      <alignment horizontal="center" vertical="center" wrapText="1"/>
    </xf>
    <xf numFmtId="4" fontId="12" fillId="0" borderId="25" xfId="0" applyNumberFormat="1" applyFont="1" applyBorder="1" applyAlignment="1">
      <alignment horizontal="center" vertical="center"/>
    </xf>
    <xf numFmtId="0" fontId="0" fillId="0" borderId="44" xfId="0" applyBorder="1"/>
    <xf numFmtId="167" fontId="0" fillId="0" borderId="0" xfId="0" applyNumberFormat="1" applyAlignment="1">
      <alignment horizontal="right"/>
    </xf>
    <xf numFmtId="0" fontId="20" fillId="0" borderId="11" xfId="0" applyFont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4" fontId="12" fillId="0" borderId="51" xfId="0" applyNumberFormat="1" applyFont="1" applyBorder="1" applyAlignment="1">
      <alignment horizontal="center" vertical="center"/>
    </xf>
    <xf numFmtId="0" fontId="9" fillId="2" borderId="28" xfId="0" applyFont="1" applyFill="1" applyBorder="1" applyAlignment="1">
      <alignment vertical="top" wrapText="1"/>
    </xf>
    <xf numFmtId="4" fontId="12" fillId="0" borderId="25" xfId="0" applyNumberFormat="1" applyFont="1" applyBorder="1" applyAlignment="1">
      <alignment horizontal="right" vertical="center"/>
    </xf>
    <xf numFmtId="165" fontId="12" fillId="0" borderId="52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0" fontId="5" fillId="5" borderId="27" xfId="0" applyNumberFormat="1" applyFont="1" applyFill="1" applyBorder="1" applyAlignment="1">
      <alignment horizontal="center" vertical="center"/>
    </xf>
    <xf numFmtId="10" fontId="5" fillId="5" borderId="28" xfId="0" applyNumberFormat="1" applyFont="1" applyFill="1" applyBorder="1" applyAlignment="1">
      <alignment horizontal="center" vertical="center"/>
    </xf>
    <xf numFmtId="10" fontId="5" fillId="5" borderId="29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164" fontId="5" fillId="0" borderId="30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top" wrapText="1"/>
    </xf>
    <xf numFmtId="0" fontId="15" fillId="0" borderId="28" xfId="0" applyFont="1" applyBorder="1" applyAlignment="1">
      <alignment horizontal="center" vertical="top" wrapText="1"/>
    </xf>
    <xf numFmtId="0" fontId="15" fillId="0" borderId="29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center" wrapText="1"/>
    </xf>
    <xf numFmtId="2" fontId="8" fillId="0" borderId="32" xfId="0" applyNumberFormat="1" applyFont="1" applyBorder="1" applyAlignment="1">
      <alignment horizontal="center" vertical="center" wrapText="1"/>
    </xf>
    <xf numFmtId="2" fontId="8" fillId="0" borderId="33" xfId="0" applyNumberFormat="1" applyFont="1" applyBorder="1" applyAlignment="1">
      <alignment horizontal="center" vertical="center" wrapText="1"/>
    </xf>
    <xf numFmtId="4" fontId="8" fillId="0" borderId="14" xfId="0" applyNumberFormat="1" applyFont="1" applyBorder="1" applyAlignment="1">
      <alignment horizontal="center" vertical="center"/>
    </xf>
    <xf numFmtId="4" fontId="8" fillId="0" borderId="16" xfId="0" applyNumberFormat="1" applyFont="1" applyBorder="1" applyAlignment="1">
      <alignment horizontal="center" vertical="center"/>
    </xf>
    <xf numFmtId="4" fontId="8" fillId="0" borderId="32" xfId="0" applyNumberFormat="1" applyFont="1" applyBorder="1" applyAlignment="1">
      <alignment horizontal="right" vertical="center"/>
    </xf>
    <xf numFmtId="4" fontId="8" fillId="0" borderId="33" xfId="0" applyNumberFormat="1" applyFont="1" applyBorder="1" applyAlignment="1">
      <alignment horizontal="right" vertical="center"/>
    </xf>
    <xf numFmtId="0" fontId="20" fillId="0" borderId="17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165" fontId="20" fillId="0" borderId="32" xfId="0" applyNumberFormat="1" applyFont="1" applyBorder="1" applyAlignment="1">
      <alignment horizontal="center" vertical="center"/>
    </xf>
    <xf numFmtId="165" fontId="20" fillId="0" borderId="33" xfId="0" applyNumberFormat="1" applyFont="1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7" fillId="0" borderId="40" xfId="0" applyFont="1" applyBorder="1" applyAlignment="1">
      <alignment horizontal="left" vertical="center" wrapText="1"/>
    </xf>
    <xf numFmtId="0" fontId="17" fillId="0" borderId="41" xfId="0" applyFont="1" applyBorder="1" applyAlignment="1">
      <alignment horizontal="left" vertical="center" wrapText="1"/>
    </xf>
    <xf numFmtId="164" fontId="17" fillId="0" borderId="42" xfId="0" applyNumberFormat="1" applyFont="1" applyBorder="1" applyAlignment="1">
      <alignment horizontal="left"/>
    </xf>
    <xf numFmtId="164" fontId="17" fillId="0" borderId="43" xfId="0" applyNumberFormat="1" applyFont="1" applyBorder="1" applyAlignment="1">
      <alignment horizontal="left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</cellXfs>
  <cellStyles count="10">
    <cellStyle name="Normal" xfId="0" builtinId="0"/>
    <cellStyle name="Normal 2" xfId="3" xr:uid="{00000000-0005-0000-0000-000001000000}"/>
    <cellStyle name="Normal 2 2" xfId="8" xr:uid="{00000000-0005-0000-0000-000002000000}"/>
    <cellStyle name="Normal 3" xfId="4" xr:uid="{00000000-0005-0000-0000-000003000000}"/>
    <cellStyle name="Normal 4" xfId="2" xr:uid="{00000000-0005-0000-0000-000004000000}"/>
    <cellStyle name="Porcentagem" xfId="1" builtinId="5"/>
    <cellStyle name="Porcentagem 2" xfId="6" xr:uid="{00000000-0005-0000-0000-000006000000}"/>
    <cellStyle name="Porcentagem 3" xfId="5" xr:uid="{00000000-0005-0000-0000-000007000000}"/>
    <cellStyle name="Vírgula 2" xfId="7" xr:uid="{00000000-0005-0000-0000-000008000000}"/>
    <cellStyle name="Vírgula 3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008\Dados\SecHab\Eng\CENTRO%20DE%20CONVIV&#202;NCIA%20-%20BAIRRO%20PLANALTO\Or&#231;amento\Centro%20convivencia%20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BDI (1)"/>
      <sheetName val="PO"/>
      <sheetName val="PLQ"/>
      <sheetName val="CFF"/>
    </sheetNames>
    <definedNames>
      <definedName name="linhaSINAPIxls" refersTo="='PO'!$X1" sheetId="2"/>
    </definedNames>
    <sheetDataSet>
      <sheetData sheetId="0">
        <row r="38">
          <cell r="A38">
            <v>43235</v>
          </cell>
          <cell r="C38" t="str">
            <v>Não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6"/>
  <sheetViews>
    <sheetView tabSelected="1" zoomScale="70" zoomScaleNormal="70" zoomScaleSheetLayoutView="82" workbookViewId="0">
      <selection sqref="A1:E5"/>
    </sheetView>
  </sheetViews>
  <sheetFormatPr defaultRowHeight="15"/>
  <cols>
    <col min="1" max="1" width="9.5703125" customWidth="1"/>
    <col min="2" max="2" width="14.140625" customWidth="1"/>
    <col min="3" max="3" width="11.5703125" customWidth="1"/>
    <col min="4" max="4" width="0" hidden="1" customWidth="1"/>
    <col min="5" max="5" width="81.5703125" customWidth="1"/>
    <col min="6" max="6" width="17.42578125" customWidth="1"/>
    <col min="7" max="7" width="13.28515625" customWidth="1"/>
    <col min="8" max="8" width="10.85546875" customWidth="1"/>
    <col min="9" max="9" width="12.42578125" style="16" customWidth="1"/>
    <col min="10" max="10" width="18" style="50" customWidth="1"/>
    <col min="11" max="11" width="19.42578125" style="50" customWidth="1"/>
    <col min="12" max="12" width="18.7109375" style="50" customWidth="1"/>
    <col min="15" max="15" width="10.42578125" customWidth="1"/>
    <col min="18" max="18" width="10.7109375" customWidth="1"/>
  </cols>
  <sheetData>
    <row r="1" spans="1:18" ht="22.5" customHeight="1" thickBot="1">
      <c r="A1" s="118" t="s">
        <v>193</v>
      </c>
      <c r="B1" s="119"/>
      <c r="C1" s="120"/>
      <c r="D1" s="120"/>
      <c r="E1" s="121"/>
      <c r="F1" s="51" t="s">
        <v>0</v>
      </c>
      <c r="G1" s="134" t="s">
        <v>64</v>
      </c>
      <c r="H1" s="135"/>
      <c r="I1" s="135"/>
      <c r="J1" s="135"/>
      <c r="K1" s="135"/>
      <c r="L1" s="136"/>
    </row>
    <row r="2" spans="1:18" ht="20.25" customHeight="1" thickBot="1">
      <c r="A2" s="122"/>
      <c r="B2" s="123"/>
      <c r="C2" s="124"/>
      <c r="D2" s="124"/>
      <c r="E2" s="125"/>
      <c r="F2" s="52" t="s">
        <v>1</v>
      </c>
      <c r="G2" s="1">
        <v>427.5</v>
      </c>
      <c r="H2" s="2" t="s">
        <v>2</v>
      </c>
      <c r="I2" s="35"/>
      <c r="J2" s="39"/>
      <c r="K2" s="39"/>
      <c r="L2" s="40"/>
    </row>
    <row r="3" spans="1:18" ht="15.75" thickBot="1">
      <c r="A3" s="122"/>
      <c r="B3" s="123"/>
      <c r="C3" s="124"/>
      <c r="D3" s="124"/>
      <c r="E3" s="125"/>
      <c r="F3" s="52" t="s">
        <v>3</v>
      </c>
      <c r="G3" s="3" t="s">
        <v>65</v>
      </c>
      <c r="H3" s="4"/>
      <c r="I3" s="36"/>
      <c r="J3" s="41"/>
      <c r="K3" s="41"/>
      <c r="L3" s="42"/>
    </row>
    <row r="4" spans="1:18" ht="15.75" thickBot="1">
      <c r="A4" s="126"/>
      <c r="B4" s="127"/>
      <c r="C4" s="128"/>
      <c r="D4" s="128"/>
      <c r="E4" s="129"/>
      <c r="F4" s="53" t="s">
        <v>4</v>
      </c>
      <c r="G4" s="5" t="s">
        <v>85</v>
      </c>
      <c r="H4" s="6"/>
      <c r="I4" s="37"/>
      <c r="J4" s="39"/>
      <c r="K4" s="39"/>
      <c r="L4" s="40"/>
    </row>
    <row r="5" spans="1:18" ht="30.75" thickBot="1">
      <c r="A5" s="130"/>
      <c r="B5" s="131"/>
      <c r="C5" s="132"/>
      <c r="D5" s="132"/>
      <c r="E5" s="133"/>
      <c r="F5" s="78" t="s">
        <v>82</v>
      </c>
      <c r="G5" s="137">
        <v>0.2311</v>
      </c>
      <c r="H5" s="138"/>
      <c r="I5" s="139"/>
      <c r="J5" s="140" t="s">
        <v>5</v>
      </c>
      <c r="K5" s="141"/>
      <c r="L5" s="7"/>
    </row>
    <row r="6" spans="1:18" ht="30" customHeight="1" thickBot="1">
      <c r="A6" s="142" t="s">
        <v>6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4"/>
    </row>
    <row r="7" spans="1:18" ht="30" customHeight="1" thickBot="1">
      <c r="A7" s="151" t="s">
        <v>7</v>
      </c>
      <c r="B7" s="152" t="s">
        <v>8</v>
      </c>
      <c r="C7" s="151" t="s">
        <v>9</v>
      </c>
      <c r="D7" s="154" t="s">
        <v>7</v>
      </c>
      <c r="E7" s="156" t="s">
        <v>10</v>
      </c>
      <c r="F7" s="151" t="s">
        <v>11</v>
      </c>
      <c r="G7" s="157" t="s">
        <v>12</v>
      </c>
      <c r="H7" s="159" t="s">
        <v>13</v>
      </c>
      <c r="I7" s="160"/>
      <c r="J7" s="159" t="s">
        <v>14</v>
      </c>
      <c r="K7" s="160"/>
      <c r="L7" s="161" t="s">
        <v>15</v>
      </c>
      <c r="O7" s="18"/>
    </row>
    <row r="8" spans="1:18" ht="16.5" thickBot="1">
      <c r="A8" s="151"/>
      <c r="B8" s="153"/>
      <c r="C8" s="151"/>
      <c r="D8" s="155"/>
      <c r="E8" s="156"/>
      <c r="F8" s="151"/>
      <c r="G8" s="158"/>
      <c r="H8" s="8" t="s">
        <v>16</v>
      </c>
      <c r="I8" s="8" t="s">
        <v>17</v>
      </c>
      <c r="J8" s="43" t="s">
        <v>16</v>
      </c>
      <c r="K8" s="43" t="s">
        <v>17</v>
      </c>
      <c r="L8" s="162"/>
      <c r="O8" s="117"/>
      <c r="P8" s="117"/>
    </row>
    <row r="9" spans="1:18" ht="28.15" customHeight="1" thickBot="1">
      <c r="A9" s="11" t="s">
        <v>26</v>
      </c>
      <c r="B9" s="32"/>
      <c r="C9" s="33"/>
      <c r="D9" s="33"/>
      <c r="E9" s="33" t="s">
        <v>98</v>
      </c>
      <c r="F9" s="33"/>
      <c r="G9" s="33"/>
      <c r="H9" s="33"/>
      <c r="I9" s="33"/>
      <c r="J9" s="33"/>
      <c r="K9" s="33"/>
      <c r="L9" s="75"/>
      <c r="N9" s="112"/>
    </row>
    <row r="10" spans="1:18" ht="25.5">
      <c r="A10" s="12" t="s">
        <v>21</v>
      </c>
      <c r="B10" s="13" t="s">
        <v>24</v>
      </c>
      <c r="C10" s="13" t="s">
        <v>49</v>
      </c>
      <c r="D10" s="13"/>
      <c r="E10" s="34" t="s">
        <v>97</v>
      </c>
      <c r="F10" s="9" t="s">
        <v>23</v>
      </c>
      <c r="G10" s="15">
        <v>1</v>
      </c>
      <c r="H10" s="10"/>
      <c r="I10" s="10"/>
      <c r="J10" s="47"/>
      <c r="K10" s="47"/>
      <c r="L10" s="44"/>
      <c r="M10" s="109"/>
      <c r="Q10" s="18"/>
      <c r="R10" s="38"/>
    </row>
    <row r="11" spans="1:18" ht="39" thickBot="1">
      <c r="A11" s="12" t="s">
        <v>22</v>
      </c>
      <c r="B11" s="13" t="s">
        <v>24</v>
      </c>
      <c r="C11" s="13" t="s">
        <v>190</v>
      </c>
      <c r="D11" s="100"/>
      <c r="E11" s="101" t="s">
        <v>191</v>
      </c>
      <c r="F11" s="9" t="s">
        <v>189</v>
      </c>
      <c r="G11" s="107">
        <v>1.8</v>
      </c>
      <c r="H11" s="108"/>
      <c r="I11" s="113"/>
      <c r="J11" s="115"/>
      <c r="K11" s="115"/>
      <c r="L11" s="116"/>
      <c r="Q11" s="18"/>
      <c r="R11" s="38"/>
    </row>
    <row r="12" spans="1:18" ht="15.75" customHeight="1" thickBot="1">
      <c r="A12" s="73"/>
      <c r="B12" s="74"/>
      <c r="C12" s="74"/>
      <c r="D12" s="74"/>
      <c r="E12" s="74"/>
      <c r="F12" s="74"/>
      <c r="G12" s="83"/>
      <c r="H12" s="83"/>
      <c r="I12" s="74"/>
      <c r="J12" s="46"/>
      <c r="K12" s="45"/>
      <c r="L12" s="103"/>
      <c r="Q12" s="18"/>
      <c r="R12" s="38"/>
    </row>
    <row r="13" spans="1:18" ht="30" customHeight="1" thickBot="1">
      <c r="A13" s="11" t="s">
        <v>25</v>
      </c>
      <c r="B13" s="32"/>
      <c r="C13" s="33"/>
      <c r="D13" s="33"/>
      <c r="E13" s="33" t="s">
        <v>100</v>
      </c>
      <c r="F13" s="33"/>
      <c r="G13" s="33"/>
      <c r="H13" s="33"/>
      <c r="I13" s="33"/>
      <c r="J13" s="114"/>
      <c r="K13" s="114"/>
      <c r="L13" s="75"/>
      <c r="Q13" s="18"/>
      <c r="R13" s="38"/>
    </row>
    <row r="14" spans="1:18">
      <c r="A14" s="19" t="s">
        <v>34</v>
      </c>
      <c r="B14" s="20" t="s">
        <v>18</v>
      </c>
      <c r="C14" s="20">
        <v>83446</v>
      </c>
      <c r="D14" s="21"/>
      <c r="E14" s="91" t="s">
        <v>55</v>
      </c>
      <c r="F14" s="9" t="s">
        <v>23</v>
      </c>
      <c r="G14" s="23">
        <v>2</v>
      </c>
      <c r="H14" s="10"/>
      <c r="I14" s="10"/>
      <c r="J14" s="47"/>
      <c r="K14" s="47"/>
      <c r="L14" s="44"/>
      <c r="Q14" s="18"/>
      <c r="R14" s="38"/>
    </row>
    <row r="15" spans="1:18" ht="26.25">
      <c r="A15" s="19" t="s">
        <v>35</v>
      </c>
      <c r="B15" s="24" t="s">
        <v>24</v>
      </c>
      <c r="C15" s="24" t="s">
        <v>56</v>
      </c>
      <c r="D15" s="25"/>
      <c r="E15" s="82" t="s">
        <v>87</v>
      </c>
      <c r="F15" s="26" t="s">
        <v>20</v>
      </c>
      <c r="G15" s="27">
        <v>55</v>
      </c>
      <c r="H15" s="10"/>
      <c r="I15" s="10"/>
      <c r="J15" s="47"/>
      <c r="K15" s="47"/>
      <c r="L15" s="44"/>
      <c r="Q15" s="18"/>
      <c r="R15" s="38"/>
    </row>
    <row r="16" spans="1:18" ht="26.25">
      <c r="A16" s="19" t="s">
        <v>53</v>
      </c>
      <c r="B16" s="28" t="s">
        <v>24</v>
      </c>
      <c r="C16" s="28" t="s">
        <v>67</v>
      </c>
      <c r="D16" s="29"/>
      <c r="E16" s="85" t="s">
        <v>89</v>
      </c>
      <c r="F16" s="30" t="s">
        <v>20</v>
      </c>
      <c r="G16" s="31">
        <v>55</v>
      </c>
      <c r="H16" s="10"/>
      <c r="I16" s="10"/>
      <c r="J16" s="47"/>
      <c r="K16" s="47"/>
      <c r="L16" s="44"/>
      <c r="Q16" s="18"/>
      <c r="R16" s="38"/>
    </row>
    <row r="17" spans="1:18" ht="27" thickBot="1">
      <c r="A17" s="19" t="s">
        <v>54</v>
      </c>
      <c r="B17" s="28" t="s">
        <v>24</v>
      </c>
      <c r="C17" s="28" t="s">
        <v>66</v>
      </c>
      <c r="D17" s="29"/>
      <c r="E17" s="87" t="s">
        <v>88</v>
      </c>
      <c r="F17" s="30" t="s">
        <v>20</v>
      </c>
      <c r="G17" s="31">
        <v>220</v>
      </c>
      <c r="H17" s="10"/>
      <c r="I17" s="10"/>
      <c r="J17" s="47"/>
      <c r="K17" s="47"/>
      <c r="L17" s="44"/>
      <c r="Q17" s="18"/>
      <c r="R17" s="38"/>
    </row>
    <row r="18" spans="1:18" ht="15.75" customHeight="1" thickBot="1">
      <c r="A18" s="73"/>
      <c r="B18" s="74"/>
      <c r="C18" s="74"/>
      <c r="D18" s="74"/>
      <c r="E18" s="83"/>
      <c r="F18" s="74"/>
      <c r="G18" s="74"/>
      <c r="H18" s="74"/>
      <c r="I18" s="74"/>
      <c r="J18" s="46"/>
      <c r="K18" s="45"/>
      <c r="L18" s="45"/>
      <c r="Q18" s="18"/>
      <c r="R18" s="38"/>
    </row>
    <row r="19" spans="1:18" ht="26.25" thickBot="1">
      <c r="A19" s="11" t="s">
        <v>27</v>
      </c>
      <c r="B19" s="32"/>
      <c r="C19" s="33"/>
      <c r="D19" s="33"/>
      <c r="E19" s="33" t="s">
        <v>99</v>
      </c>
      <c r="F19" s="33"/>
      <c r="G19" s="33"/>
      <c r="H19" s="33"/>
      <c r="I19" s="33"/>
      <c r="J19" s="33"/>
      <c r="K19" s="33"/>
      <c r="L19" s="75"/>
      <c r="Q19" s="18"/>
      <c r="R19" s="38"/>
    </row>
    <row r="20" spans="1:18" ht="15.75" thickBot="1">
      <c r="A20" s="11" t="s">
        <v>28</v>
      </c>
      <c r="B20" s="32"/>
      <c r="C20" s="33"/>
      <c r="D20" s="33"/>
      <c r="E20" s="76" t="s">
        <v>50</v>
      </c>
      <c r="F20" s="76"/>
      <c r="G20" s="76"/>
      <c r="H20" s="76"/>
      <c r="I20" s="76"/>
      <c r="J20" s="76"/>
      <c r="K20" s="76"/>
      <c r="L20" s="77"/>
      <c r="Q20" s="18"/>
      <c r="R20" s="38"/>
    </row>
    <row r="21" spans="1:18" ht="26.25">
      <c r="A21" s="19" t="s">
        <v>142</v>
      </c>
      <c r="B21" s="20" t="s">
        <v>18</v>
      </c>
      <c r="C21" s="20" t="s">
        <v>36</v>
      </c>
      <c r="D21" s="21"/>
      <c r="E21" s="91" t="s">
        <v>37</v>
      </c>
      <c r="F21" s="9" t="s">
        <v>23</v>
      </c>
      <c r="G21" s="23">
        <v>1</v>
      </c>
      <c r="H21" s="10"/>
      <c r="I21" s="10"/>
      <c r="J21" s="47"/>
      <c r="K21" s="47"/>
      <c r="L21" s="44"/>
      <c r="Q21" s="18"/>
      <c r="R21" s="38"/>
    </row>
    <row r="22" spans="1:18" ht="26.25">
      <c r="A22" s="19" t="s">
        <v>143</v>
      </c>
      <c r="B22" s="20" t="s">
        <v>18</v>
      </c>
      <c r="C22" s="20">
        <v>93671</v>
      </c>
      <c r="D22" s="21"/>
      <c r="E22" s="82" t="s">
        <v>57</v>
      </c>
      <c r="F22" s="9" t="s">
        <v>23</v>
      </c>
      <c r="G22" s="23">
        <v>2</v>
      </c>
      <c r="H22" s="10"/>
      <c r="I22" s="10"/>
      <c r="J22" s="47"/>
      <c r="K22" s="47"/>
      <c r="L22" s="44"/>
      <c r="Q22" s="18"/>
      <c r="R22" s="38"/>
    </row>
    <row r="23" spans="1:18" ht="26.25">
      <c r="A23" s="19" t="s">
        <v>144</v>
      </c>
      <c r="B23" s="20" t="s">
        <v>18</v>
      </c>
      <c r="C23" s="20">
        <v>93655</v>
      </c>
      <c r="D23" s="21"/>
      <c r="E23" s="82" t="s">
        <v>58</v>
      </c>
      <c r="F23" s="9" t="s">
        <v>23</v>
      </c>
      <c r="G23" s="23">
        <v>3</v>
      </c>
      <c r="H23" s="10"/>
      <c r="I23" s="10"/>
      <c r="J23" s="47"/>
      <c r="K23" s="47"/>
      <c r="L23" s="44"/>
      <c r="Q23" s="18"/>
      <c r="R23" s="38"/>
    </row>
    <row r="24" spans="1:18" ht="26.25">
      <c r="A24" s="19" t="s">
        <v>145</v>
      </c>
      <c r="B24" s="20" t="s">
        <v>18</v>
      </c>
      <c r="C24" s="20">
        <v>93668</v>
      </c>
      <c r="D24" s="21"/>
      <c r="E24" s="82" t="s">
        <v>59</v>
      </c>
      <c r="F24" s="9" t="s">
        <v>23</v>
      </c>
      <c r="G24" s="23">
        <v>1</v>
      </c>
      <c r="H24" s="10"/>
      <c r="I24" s="10"/>
      <c r="J24" s="47"/>
      <c r="K24" s="47"/>
      <c r="L24" s="44"/>
      <c r="Q24" s="18"/>
      <c r="R24" s="38"/>
    </row>
    <row r="25" spans="1:18" ht="26.25">
      <c r="A25" s="19" t="s">
        <v>146</v>
      </c>
      <c r="B25" s="20" t="s">
        <v>18</v>
      </c>
      <c r="C25" s="20">
        <v>93653</v>
      </c>
      <c r="D25" s="21"/>
      <c r="E25" s="82" t="s">
        <v>60</v>
      </c>
      <c r="F25" s="9" t="s">
        <v>23</v>
      </c>
      <c r="G25" s="23">
        <v>1</v>
      </c>
      <c r="H25" s="10"/>
      <c r="I25" s="10"/>
      <c r="J25" s="47"/>
      <c r="K25" s="47"/>
      <c r="L25" s="44"/>
      <c r="Q25" s="18"/>
      <c r="R25" s="38"/>
    </row>
    <row r="26" spans="1:18" ht="26.25">
      <c r="A26" s="19" t="s">
        <v>147</v>
      </c>
      <c r="B26" s="20" t="s">
        <v>24</v>
      </c>
      <c r="C26" s="20">
        <v>39472</v>
      </c>
      <c r="D26" s="21"/>
      <c r="E26" s="82" t="s">
        <v>86</v>
      </c>
      <c r="F26" s="9" t="s">
        <v>23</v>
      </c>
      <c r="G26" s="23">
        <v>1</v>
      </c>
      <c r="H26" s="10"/>
      <c r="I26" s="10"/>
      <c r="J26" s="47"/>
      <c r="K26" s="47"/>
      <c r="L26" s="44"/>
      <c r="Q26" s="18"/>
      <c r="R26" s="38"/>
    </row>
    <row r="27" spans="1:18" ht="27" thickBot="1">
      <c r="A27" s="19" t="s">
        <v>148</v>
      </c>
      <c r="B27" s="79" t="s">
        <v>24</v>
      </c>
      <c r="C27" s="79" t="s">
        <v>68</v>
      </c>
      <c r="D27" s="84"/>
      <c r="E27" s="88" t="s">
        <v>90</v>
      </c>
      <c r="F27" s="9" t="s">
        <v>23</v>
      </c>
      <c r="G27" s="80">
        <v>1</v>
      </c>
      <c r="H27" s="10"/>
      <c r="I27" s="10"/>
      <c r="J27" s="47"/>
      <c r="K27" s="47"/>
      <c r="L27" s="44"/>
      <c r="Q27" s="18"/>
      <c r="R27" s="38"/>
    </row>
    <row r="28" spans="1:18" ht="15.75" customHeight="1" thickBot="1">
      <c r="A28" s="73"/>
      <c r="B28" s="74"/>
      <c r="C28" s="74"/>
      <c r="D28" s="74"/>
      <c r="E28" s="83"/>
      <c r="F28" s="74"/>
      <c r="G28" s="74"/>
      <c r="H28" s="74"/>
      <c r="I28" s="89"/>
      <c r="J28" s="45"/>
      <c r="K28" s="45"/>
      <c r="L28" s="45"/>
      <c r="Q28" s="18"/>
      <c r="R28" s="38"/>
    </row>
    <row r="29" spans="1:18" ht="15" customHeight="1" thickBot="1">
      <c r="A29" s="11" t="s">
        <v>29</v>
      </c>
      <c r="B29" s="32"/>
      <c r="C29" s="33"/>
      <c r="D29" s="33"/>
      <c r="E29" s="76" t="s">
        <v>51</v>
      </c>
      <c r="F29" s="76"/>
      <c r="G29" s="76"/>
      <c r="H29" s="76"/>
      <c r="I29" s="76"/>
      <c r="J29" s="76"/>
      <c r="K29" s="76"/>
      <c r="L29" s="77"/>
      <c r="Q29" s="18"/>
      <c r="R29" s="38"/>
    </row>
    <row r="30" spans="1:18" ht="26.25">
      <c r="A30" s="19" t="s">
        <v>149</v>
      </c>
      <c r="B30" s="20" t="s">
        <v>18</v>
      </c>
      <c r="C30" s="20">
        <v>93653</v>
      </c>
      <c r="D30" s="21"/>
      <c r="E30" s="91" t="s">
        <v>60</v>
      </c>
      <c r="F30" s="9" t="s">
        <v>23</v>
      </c>
      <c r="G30" s="23">
        <v>20</v>
      </c>
      <c r="H30" s="10"/>
      <c r="I30" s="10"/>
      <c r="J30" s="47"/>
      <c r="K30" s="47"/>
      <c r="L30" s="44"/>
      <c r="Q30" s="18"/>
      <c r="R30" s="38"/>
    </row>
    <row r="31" spans="1:18" ht="26.25">
      <c r="A31" s="19" t="s">
        <v>150</v>
      </c>
      <c r="B31" s="20" t="s">
        <v>18</v>
      </c>
      <c r="C31" s="20">
        <v>93654</v>
      </c>
      <c r="D31" s="21"/>
      <c r="E31" s="82" t="s">
        <v>61</v>
      </c>
      <c r="F31" s="9" t="s">
        <v>23</v>
      </c>
      <c r="G31" s="23">
        <v>6</v>
      </c>
      <c r="H31" s="10"/>
      <c r="I31" s="10"/>
      <c r="J31" s="47"/>
      <c r="K31" s="47"/>
      <c r="L31" s="44"/>
      <c r="Q31" s="18"/>
      <c r="R31" s="38"/>
    </row>
    <row r="32" spans="1:18" ht="26.25">
      <c r="A32" s="19" t="s">
        <v>151</v>
      </c>
      <c r="B32" s="20" t="s">
        <v>18</v>
      </c>
      <c r="C32" s="20">
        <v>93655</v>
      </c>
      <c r="D32" s="21"/>
      <c r="E32" s="82" t="s">
        <v>58</v>
      </c>
      <c r="F32" s="9" t="s">
        <v>23</v>
      </c>
      <c r="G32" s="23">
        <v>1</v>
      </c>
      <c r="H32" s="10"/>
      <c r="I32" s="10"/>
      <c r="J32" s="47"/>
      <c r="K32" s="47"/>
      <c r="L32" s="44"/>
      <c r="Q32" s="18"/>
      <c r="R32" s="38"/>
    </row>
    <row r="33" spans="1:18" ht="26.25">
      <c r="A33" s="19" t="s">
        <v>152</v>
      </c>
      <c r="B33" s="20" t="s">
        <v>18</v>
      </c>
      <c r="C33" s="20">
        <v>93671</v>
      </c>
      <c r="D33" s="21"/>
      <c r="E33" s="82" t="s">
        <v>57</v>
      </c>
      <c r="F33" s="9" t="s">
        <v>23</v>
      </c>
      <c r="G33" s="23">
        <v>2</v>
      </c>
      <c r="H33" s="10"/>
      <c r="I33" s="10"/>
      <c r="J33" s="47"/>
      <c r="K33" s="47"/>
      <c r="L33" s="44"/>
      <c r="Q33" s="18"/>
      <c r="R33" s="38"/>
    </row>
    <row r="34" spans="1:18">
      <c r="A34" s="19" t="s">
        <v>153</v>
      </c>
      <c r="B34" s="20" t="s">
        <v>24</v>
      </c>
      <c r="C34" s="20">
        <v>39450</v>
      </c>
      <c r="D34" s="21"/>
      <c r="E34" s="82" t="s">
        <v>62</v>
      </c>
      <c r="F34" s="9" t="s">
        <v>23</v>
      </c>
      <c r="G34" s="23">
        <v>11</v>
      </c>
      <c r="H34" s="10"/>
      <c r="I34" s="10"/>
      <c r="J34" s="47"/>
      <c r="K34" s="47"/>
      <c r="L34" s="44"/>
      <c r="Q34" s="18"/>
      <c r="R34" s="38"/>
    </row>
    <row r="35" spans="1:18">
      <c r="A35" s="19" t="s">
        <v>154</v>
      </c>
      <c r="B35" s="24" t="s">
        <v>24</v>
      </c>
      <c r="C35" s="24">
        <v>39451</v>
      </c>
      <c r="D35" s="25"/>
      <c r="E35" s="82" t="s">
        <v>63</v>
      </c>
      <c r="F35" s="9" t="s">
        <v>23</v>
      </c>
      <c r="G35" s="27">
        <v>2</v>
      </c>
      <c r="H35" s="10"/>
      <c r="I35" s="10"/>
      <c r="J35" s="47"/>
      <c r="K35" s="47"/>
      <c r="L35" s="44"/>
      <c r="Q35" s="18"/>
      <c r="R35" s="38"/>
    </row>
    <row r="36" spans="1:18" ht="26.25">
      <c r="A36" s="19" t="s">
        <v>155</v>
      </c>
      <c r="B36" s="28" t="s">
        <v>24</v>
      </c>
      <c r="C36" s="28" t="s">
        <v>102</v>
      </c>
      <c r="D36" s="29"/>
      <c r="E36" s="102" t="s">
        <v>105</v>
      </c>
      <c r="F36" s="9" t="s">
        <v>23</v>
      </c>
      <c r="G36" s="31">
        <v>3</v>
      </c>
      <c r="H36" s="10"/>
      <c r="I36" s="10"/>
      <c r="J36" s="47"/>
      <c r="K36" s="47"/>
      <c r="L36" s="44"/>
      <c r="Q36" s="18"/>
      <c r="R36" s="38"/>
    </row>
    <row r="37" spans="1:18" ht="26.25">
      <c r="A37" s="19" t="s">
        <v>156</v>
      </c>
      <c r="B37" s="28" t="s">
        <v>24</v>
      </c>
      <c r="C37" s="28" t="s">
        <v>103</v>
      </c>
      <c r="D37" s="29"/>
      <c r="E37" s="102" t="s">
        <v>106</v>
      </c>
      <c r="F37" s="9" t="s">
        <v>23</v>
      </c>
      <c r="G37" s="31">
        <v>3</v>
      </c>
      <c r="H37" s="10"/>
      <c r="I37" s="10"/>
      <c r="J37" s="47"/>
      <c r="K37" s="47"/>
      <c r="L37" s="44"/>
      <c r="Q37" s="18"/>
      <c r="R37" s="38"/>
    </row>
    <row r="38" spans="1:18" ht="27" thickBot="1">
      <c r="A38" s="19" t="s">
        <v>157</v>
      </c>
      <c r="B38" s="28" t="s">
        <v>24</v>
      </c>
      <c r="C38" s="28" t="s">
        <v>104</v>
      </c>
      <c r="D38" s="29"/>
      <c r="E38" s="102" t="s">
        <v>107</v>
      </c>
      <c r="F38" s="9" t="s">
        <v>23</v>
      </c>
      <c r="G38" s="31">
        <v>1</v>
      </c>
      <c r="H38" s="10"/>
      <c r="I38" s="10"/>
      <c r="J38" s="47"/>
      <c r="K38" s="47"/>
      <c r="L38" s="44"/>
      <c r="Q38" s="18"/>
      <c r="R38" s="38"/>
    </row>
    <row r="39" spans="1:18" ht="15.75" customHeight="1" thickBot="1">
      <c r="A39" s="73"/>
      <c r="B39" s="74"/>
      <c r="C39" s="74"/>
      <c r="D39" s="74"/>
      <c r="E39" s="74"/>
      <c r="F39" s="74"/>
      <c r="G39" s="74"/>
      <c r="H39" s="74"/>
      <c r="I39" s="89"/>
      <c r="J39" s="46"/>
      <c r="K39" s="45"/>
      <c r="L39" s="45"/>
      <c r="Q39" s="18"/>
      <c r="R39" s="38"/>
    </row>
    <row r="40" spans="1:18" ht="15.75" thickBot="1">
      <c r="A40" s="92" t="s">
        <v>30</v>
      </c>
      <c r="B40" s="32"/>
      <c r="C40" s="33"/>
      <c r="D40" s="33"/>
      <c r="E40" s="33" t="s">
        <v>101</v>
      </c>
      <c r="F40" s="33"/>
      <c r="G40" s="33"/>
      <c r="H40" s="33"/>
      <c r="I40" s="33"/>
      <c r="J40" s="33"/>
      <c r="K40" s="33"/>
      <c r="L40" s="75"/>
      <c r="Q40" s="18"/>
      <c r="R40" s="38"/>
    </row>
    <row r="41" spans="1:18" ht="26.25">
      <c r="A41" s="19" t="s">
        <v>31</v>
      </c>
      <c r="B41" s="20" t="s">
        <v>24</v>
      </c>
      <c r="C41" s="20" t="s">
        <v>91</v>
      </c>
      <c r="D41" s="21"/>
      <c r="E41" s="90" t="s">
        <v>94</v>
      </c>
      <c r="F41" s="22" t="s">
        <v>20</v>
      </c>
      <c r="G41" s="23">
        <v>693.8</v>
      </c>
      <c r="H41" s="10"/>
      <c r="I41" s="10"/>
      <c r="J41" s="47"/>
      <c r="K41" s="47"/>
      <c r="L41" s="44"/>
      <c r="Q41" s="18"/>
      <c r="R41" s="38"/>
    </row>
    <row r="42" spans="1:18" ht="26.25">
      <c r="A42" s="19" t="s">
        <v>52</v>
      </c>
      <c r="B42" s="20" t="s">
        <v>24</v>
      </c>
      <c r="C42" s="20" t="s">
        <v>92</v>
      </c>
      <c r="D42" s="21"/>
      <c r="E42" s="86" t="s">
        <v>95</v>
      </c>
      <c r="F42" s="22" t="s">
        <v>20</v>
      </c>
      <c r="G42" s="23">
        <v>31.6</v>
      </c>
      <c r="H42" s="10"/>
      <c r="I42" s="10"/>
      <c r="J42" s="47"/>
      <c r="K42" s="47"/>
      <c r="L42" s="44"/>
      <c r="Q42" s="18"/>
      <c r="R42" s="38"/>
    </row>
    <row r="43" spans="1:18" ht="26.25">
      <c r="A43" s="19" t="s">
        <v>158</v>
      </c>
      <c r="B43" s="20" t="s">
        <v>24</v>
      </c>
      <c r="C43" s="20" t="s">
        <v>93</v>
      </c>
      <c r="D43" s="21"/>
      <c r="E43" s="86" t="s">
        <v>96</v>
      </c>
      <c r="F43" s="22" t="s">
        <v>20</v>
      </c>
      <c r="G43" s="23">
        <v>17.03</v>
      </c>
      <c r="H43" s="10"/>
      <c r="I43" s="10"/>
      <c r="J43" s="47"/>
      <c r="K43" s="47"/>
      <c r="L43" s="44"/>
      <c r="Q43" s="18"/>
      <c r="R43" s="38"/>
    </row>
    <row r="44" spans="1:18" ht="26.25">
      <c r="A44" s="19" t="s">
        <v>159</v>
      </c>
      <c r="B44" s="20" t="s">
        <v>24</v>
      </c>
      <c r="C44" s="20" t="s">
        <v>108</v>
      </c>
      <c r="D44" s="21"/>
      <c r="E44" s="86" t="s">
        <v>115</v>
      </c>
      <c r="F44" s="9" t="s">
        <v>23</v>
      </c>
      <c r="G44" s="23">
        <v>3</v>
      </c>
      <c r="H44" s="10"/>
      <c r="I44" s="10"/>
      <c r="J44" s="47"/>
      <c r="K44" s="47"/>
      <c r="L44" s="44"/>
      <c r="Q44" s="18"/>
      <c r="R44" s="38"/>
    </row>
    <row r="45" spans="1:18" ht="30" customHeight="1">
      <c r="A45" s="19" t="s">
        <v>160</v>
      </c>
      <c r="B45" s="20" t="s">
        <v>24</v>
      </c>
      <c r="C45" s="20" t="s">
        <v>109</v>
      </c>
      <c r="D45" s="21"/>
      <c r="E45" s="104" t="s">
        <v>116</v>
      </c>
      <c r="F45" s="9" t="s">
        <v>23</v>
      </c>
      <c r="G45" s="23">
        <v>3</v>
      </c>
      <c r="H45" s="10"/>
      <c r="I45" s="10"/>
      <c r="J45" s="47"/>
      <c r="K45" s="47"/>
      <c r="L45" s="44"/>
      <c r="Q45" s="18"/>
      <c r="R45" s="38"/>
    </row>
    <row r="46" spans="1:18" ht="30" customHeight="1">
      <c r="A46" s="19" t="s">
        <v>161</v>
      </c>
      <c r="B46" s="20" t="s">
        <v>24</v>
      </c>
      <c r="C46" s="20" t="s">
        <v>110</v>
      </c>
      <c r="D46" s="21"/>
      <c r="E46" s="105" t="s">
        <v>117</v>
      </c>
      <c r="F46" s="9" t="s">
        <v>23</v>
      </c>
      <c r="G46" s="23">
        <v>51</v>
      </c>
      <c r="H46" s="10"/>
      <c r="I46" s="10"/>
      <c r="J46" s="47"/>
      <c r="K46" s="47"/>
      <c r="L46" s="44"/>
      <c r="Q46" s="18"/>
      <c r="R46" s="38"/>
    </row>
    <row r="47" spans="1:18" ht="30" customHeight="1">
      <c r="A47" s="19" t="s">
        <v>162</v>
      </c>
      <c r="B47" s="20" t="s">
        <v>24</v>
      </c>
      <c r="C47" s="20" t="s">
        <v>111</v>
      </c>
      <c r="D47" s="21"/>
      <c r="E47" s="105" t="s">
        <v>118</v>
      </c>
      <c r="F47" s="9" t="s">
        <v>23</v>
      </c>
      <c r="G47" s="23">
        <v>5</v>
      </c>
      <c r="H47" s="10"/>
      <c r="I47" s="10"/>
      <c r="J47" s="47"/>
      <c r="K47" s="47"/>
      <c r="L47" s="44"/>
      <c r="Q47" s="18"/>
      <c r="R47" s="38"/>
    </row>
    <row r="48" spans="1:18" ht="30" customHeight="1">
      <c r="A48" s="19" t="s">
        <v>163</v>
      </c>
      <c r="B48" s="20" t="s">
        <v>18</v>
      </c>
      <c r="C48" s="20">
        <v>95778</v>
      </c>
      <c r="D48" s="21"/>
      <c r="E48" s="81" t="s">
        <v>69</v>
      </c>
      <c r="F48" s="9" t="s">
        <v>23</v>
      </c>
      <c r="G48" s="23">
        <v>13</v>
      </c>
      <c r="H48" s="10"/>
      <c r="I48" s="10"/>
      <c r="J48" s="47"/>
      <c r="K48" s="47"/>
      <c r="L48" s="44"/>
      <c r="Q48" s="18"/>
      <c r="R48" s="38"/>
    </row>
    <row r="49" spans="1:18" ht="30" customHeight="1">
      <c r="A49" s="19" t="s">
        <v>164</v>
      </c>
      <c r="B49" s="20" t="s">
        <v>24</v>
      </c>
      <c r="C49" s="20" t="s">
        <v>112</v>
      </c>
      <c r="D49" s="21"/>
      <c r="E49" s="105" t="s">
        <v>119</v>
      </c>
      <c r="F49" s="9" t="s">
        <v>23</v>
      </c>
      <c r="G49" s="23">
        <v>8</v>
      </c>
      <c r="H49" s="10"/>
      <c r="I49" s="10"/>
      <c r="J49" s="47"/>
      <c r="K49" s="47"/>
      <c r="L49" s="44"/>
      <c r="Q49" s="18"/>
      <c r="R49" s="38"/>
    </row>
    <row r="50" spans="1:18" ht="30" customHeight="1">
      <c r="A50" s="19" t="s">
        <v>165</v>
      </c>
      <c r="B50" s="20" t="s">
        <v>24</v>
      </c>
      <c r="C50" s="20" t="s">
        <v>113</v>
      </c>
      <c r="D50" s="21"/>
      <c r="E50" s="105" t="s">
        <v>120</v>
      </c>
      <c r="F50" s="9" t="s">
        <v>23</v>
      </c>
      <c r="G50" s="23">
        <v>2</v>
      </c>
      <c r="H50" s="10"/>
      <c r="I50" s="10"/>
      <c r="J50" s="47"/>
      <c r="K50" s="47"/>
      <c r="L50" s="44"/>
      <c r="Q50" s="18"/>
      <c r="R50" s="38"/>
    </row>
    <row r="51" spans="1:18" ht="26.25">
      <c r="A51" s="19" t="s">
        <v>166</v>
      </c>
      <c r="B51" s="20" t="s">
        <v>24</v>
      </c>
      <c r="C51" s="20" t="s">
        <v>114</v>
      </c>
      <c r="D51" s="21"/>
      <c r="E51" s="105" t="s">
        <v>121</v>
      </c>
      <c r="F51" s="9" t="s">
        <v>23</v>
      </c>
      <c r="G51" s="23">
        <v>31</v>
      </c>
      <c r="H51" s="10"/>
      <c r="I51" s="10"/>
      <c r="J51" s="47"/>
      <c r="K51" s="47"/>
      <c r="L51" s="44"/>
      <c r="Q51" s="18"/>
      <c r="R51" s="38"/>
    </row>
    <row r="52" spans="1:18" ht="26.25">
      <c r="A52" s="19" t="s">
        <v>167</v>
      </c>
      <c r="B52" s="20" t="s">
        <v>24</v>
      </c>
      <c r="C52" s="20" t="s">
        <v>122</v>
      </c>
      <c r="D52" s="21"/>
      <c r="E52" s="105" t="s">
        <v>124</v>
      </c>
      <c r="F52" s="9" t="s">
        <v>23</v>
      </c>
      <c r="G52" s="23">
        <v>2</v>
      </c>
      <c r="H52" s="10"/>
      <c r="I52" s="10"/>
      <c r="J52" s="47"/>
      <c r="K52" s="47"/>
      <c r="L52" s="44"/>
      <c r="Q52" s="18"/>
      <c r="R52" s="38"/>
    </row>
    <row r="53" spans="1:18" ht="26.25">
      <c r="A53" s="19" t="s">
        <v>168</v>
      </c>
      <c r="B53" s="20" t="s">
        <v>18</v>
      </c>
      <c r="C53" s="20">
        <v>95787</v>
      </c>
      <c r="D53" s="21"/>
      <c r="E53" s="81" t="s">
        <v>70</v>
      </c>
      <c r="F53" s="9" t="s">
        <v>23</v>
      </c>
      <c r="G53" s="23">
        <v>26</v>
      </c>
      <c r="H53" s="10"/>
      <c r="I53" s="10"/>
      <c r="J53" s="47"/>
      <c r="K53" s="47"/>
      <c r="L53" s="44"/>
      <c r="Q53" s="18"/>
      <c r="R53" s="38"/>
    </row>
    <row r="54" spans="1:18" ht="26.25">
      <c r="A54" s="19" t="s">
        <v>169</v>
      </c>
      <c r="B54" s="20" t="s">
        <v>24</v>
      </c>
      <c r="C54" s="20" t="s">
        <v>123</v>
      </c>
      <c r="D54" s="21"/>
      <c r="E54" s="105" t="s">
        <v>125</v>
      </c>
      <c r="F54" s="9" t="s">
        <v>23</v>
      </c>
      <c r="G54" s="23">
        <v>1</v>
      </c>
      <c r="H54" s="10"/>
      <c r="I54" s="10"/>
      <c r="J54" s="47"/>
      <c r="K54" s="47"/>
      <c r="L54" s="44"/>
      <c r="Q54" s="18"/>
      <c r="R54" s="38"/>
    </row>
    <row r="55" spans="1:18" ht="26.25">
      <c r="A55" s="19" t="s">
        <v>170</v>
      </c>
      <c r="B55" s="20" t="s">
        <v>24</v>
      </c>
      <c r="C55" s="20" t="s">
        <v>126</v>
      </c>
      <c r="D55" s="21"/>
      <c r="E55" s="105" t="s">
        <v>128</v>
      </c>
      <c r="F55" s="9" t="s">
        <v>23</v>
      </c>
      <c r="G55" s="23">
        <v>2</v>
      </c>
      <c r="H55" s="10"/>
      <c r="I55" s="10"/>
      <c r="J55" s="47"/>
      <c r="K55" s="47"/>
      <c r="L55" s="44"/>
      <c r="Q55" s="18"/>
      <c r="R55" s="38"/>
    </row>
    <row r="56" spans="1:18" ht="26.25">
      <c r="A56" s="19" t="s">
        <v>171</v>
      </c>
      <c r="B56" s="20" t="s">
        <v>24</v>
      </c>
      <c r="C56" s="20" t="s">
        <v>127</v>
      </c>
      <c r="D56" s="21"/>
      <c r="E56" s="105" t="s">
        <v>129</v>
      </c>
      <c r="F56" s="9" t="s">
        <v>23</v>
      </c>
      <c r="G56" s="23">
        <v>7</v>
      </c>
      <c r="H56" s="10"/>
      <c r="I56" s="10"/>
      <c r="J56" s="47"/>
      <c r="K56" s="47"/>
      <c r="L56" s="44"/>
      <c r="Q56" s="18"/>
      <c r="R56" s="38"/>
    </row>
    <row r="57" spans="1:18" ht="26.25">
      <c r="A57" s="19" t="s">
        <v>172</v>
      </c>
      <c r="B57" s="20" t="s">
        <v>18</v>
      </c>
      <c r="C57" s="20">
        <v>95808</v>
      </c>
      <c r="D57" s="21"/>
      <c r="E57" s="81" t="s">
        <v>130</v>
      </c>
      <c r="F57" s="9" t="s">
        <v>23</v>
      </c>
      <c r="G57" s="23">
        <v>53</v>
      </c>
      <c r="H57" s="10"/>
      <c r="I57" s="10"/>
      <c r="J57" s="47"/>
      <c r="K57" s="47"/>
      <c r="L57" s="44"/>
      <c r="M57" s="18"/>
      <c r="Q57" s="18"/>
      <c r="R57" s="38"/>
    </row>
    <row r="58" spans="1:18" ht="26.25">
      <c r="A58" s="19" t="s">
        <v>173</v>
      </c>
      <c r="B58" s="20" t="s">
        <v>18</v>
      </c>
      <c r="C58" s="20">
        <v>95795</v>
      </c>
      <c r="D58" s="21"/>
      <c r="E58" s="82" t="s">
        <v>71</v>
      </c>
      <c r="F58" s="9" t="s">
        <v>23</v>
      </c>
      <c r="G58" s="23">
        <v>70</v>
      </c>
      <c r="H58" s="10"/>
      <c r="I58" s="10"/>
      <c r="J58" s="47"/>
      <c r="K58" s="47"/>
      <c r="L58" s="44"/>
      <c r="Q58" s="18"/>
      <c r="R58" s="38"/>
    </row>
    <row r="59" spans="1:18" ht="26.25">
      <c r="A59" s="19" t="s">
        <v>174</v>
      </c>
      <c r="B59" s="20" t="s">
        <v>18</v>
      </c>
      <c r="C59" s="20">
        <v>95801</v>
      </c>
      <c r="D59" s="21"/>
      <c r="E59" s="81" t="s">
        <v>72</v>
      </c>
      <c r="F59" s="9" t="s">
        <v>23</v>
      </c>
      <c r="G59" s="23">
        <v>7</v>
      </c>
      <c r="H59" s="10"/>
      <c r="I59" s="10"/>
      <c r="J59" s="47"/>
      <c r="K59" s="47"/>
      <c r="L59" s="44"/>
      <c r="Q59" s="18"/>
      <c r="R59" s="38"/>
    </row>
    <row r="60" spans="1:18" ht="19.149999999999999" customHeight="1">
      <c r="A60" s="19" t="s">
        <v>175</v>
      </c>
      <c r="B60" s="20" t="s">
        <v>24</v>
      </c>
      <c r="C60" s="20">
        <v>20111</v>
      </c>
      <c r="D60" s="21"/>
      <c r="E60" s="82" t="s">
        <v>73</v>
      </c>
      <c r="F60" s="9" t="s">
        <v>23</v>
      </c>
      <c r="G60" s="23">
        <v>5</v>
      </c>
      <c r="H60" s="10"/>
      <c r="I60" s="10"/>
      <c r="J60" s="47"/>
      <c r="K60" s="47"/>
      <c r="L60" s="44"/>
      <c r="Q60" s="18"/>
      <c r="R60" s="38"/>
    </row>
    <row r="61" spans="1:18" ht="18.600000000000001" customHeight="1">
      <c r="A61" s="19" t="s">
        <v>176</v>
      </c>
      <c r="B61" s="20" t="s">
        <v>24</v>
      </c>
      <c r="C61" s="20">
        <v>404</v>
      </c>
      <c r="D61" s="21"/>
      <c r="E61" s="82" t="s">
        <v>74</v>
      </c>
      <c r="F61" s="14" t="s">
        <v>20</v>
      </c>
      <c r="G61" s="23">
        <v>10</v>
      </c>
      <c r="H61" s="10"/>
      <c r="I61" s="10"/>
      <c r="J61" s="47"/>
      <c r="K61" s="47"/>
      <c r="L61" s="44"/>
      <c r="Q61" s="18"/>
      <c r="R61" s="38"/>
    </row>
    <row r="62" spans="1:18" ht="26.25">
      <c r="A62" s="19" t="s">
        <v>177</v>
      </c>
      <c r="B62" s="20" t="s">
        <v>24</v>
      </c>
      <c r="C62" s="20" t="s">
        <v>141</v>
      </c>
      <c r="D62" s="21"/>
      <c r="E62" s="82" t="s">
        <v>76</v>
      </c>
      <c r="F62" s="9" t="s">
        <v>23</v>
      </c>
      <c r="G62" s="23">
        <v>1</v>
      </c>
      <c r="H62" s="10"/>
      <c r="I62" s="10"/>
      <c r="J62" s="47"/>
      <c r="K62" s="47"/>
      <c r="L62" s="44"/>
      <c r="Q62" s="18"/>
      <c r="R62" s="38"/>
    </row>
    <row r="63" spans="1:18" ht="30" customHeight="1">
      <c r="A63" s="19" t="s">
        <v>178</v>
      </c>
      <c r="B63" s="20" t="s">
        <v>18</v>
      </c>
      <c r="C63" s="20">
        <v>83399</v>
      </c>
      <c r="D63" s="21"/>
      <c r="E63" s="82" t="s">
        <v>75</v>
      </c>
      <c r="F63" s="9" t="s">
        <v>23</v>
      </c>
      <c r="G63" s="23">
        <v>1</v>
      </c>
      <c r="H63" s="10"/>
      <c r="I63" s="10"/>
      <c r="J63" s="47"/>
      <c r="K63" s="47"/>
      <c r="L63" s="44"/>
      <c r="Q63" s="18"/>
      <c r="R63" s="38"/>
    </row>
    <row r="64" spans="1:18" ht="30" customHeight="1">
      <c r="A64" s="19" t="s">
        <v>179</v>
      </c>
      <c r="B64" s="20" t="s">
        <v>24</v>
      </c>
      <c r="C64" s="20" t="s">
        <v>139</v>
      </c>
      <c r="D64" s="21"/>
      <c r="E64" s="106" t="s">
        <v>140</v>
      </c>
      <c r="F64" s="9" t="s">
        <v>23</v>
      </c>
      <c r="G64" s="23">
        <v>42</v>
      </c>
      <c r="H64" s="10"/>
      <c r="I64" s="10"/>
      <c r="J64" s="47"/>
      <c r="K64" s="47"/>
      <c r="L64" s="44"/>
      <c r="Q64" s="18"/>
      <c r="R64" s="38"/>
    </row>
    <row r="65" spans="1:18" ht="30" customHeight="1">
      <c r="A65" s="19" t="s">
        <v>180</v>
      </c>
      <c r="B65" s="20" t="s">
        <v>24</v>
      </c>
      <c r="C65" s="20" t="s">
        <v>131</v>
      </c>
      <c r="D65" s="21"/>
      <c r="E65" s="106" t="s">
        <v>133</v>
      </c>
      <c r="F65" s="9" t="s">
        <v>23</v>
      </c>
      <c r="G65" s="23">
        <v>4</v>
      </c>
      <c r="H65" s="10"/>
      <c r="I65" s="10"/>
      <c r="J65" s="47"/>
      <c r="K65" s="47"/>
      <c r="L65" s="44"/>
      <c r="Q65" s="18"/>
      <c r="R65" s="38"/>
    </row>
    <row r="66" spans="1:18" ht="30" customHeight="1">
      <c r="A66" s="19" t="s">
        <v>181</v>
      </c>
      <c r="B66" s="20" t="s">
        <v>24</v>
      </c>
      <c r="C66" s="20" t="s">
        <v>132</v>
      </c>
      <c r="D66" s="21"/>
      <c r="E66" s="106" t="s">
        <v>134</v>
      </c>
      <c r="F66" s="9" t="s">
        <v>23</v>
      </c>
      <c r="G66" s="23">
        <v>2</v>
      </c>
      <c r="H66" s="10"/>
      <c r="I66" s="10"/>
      <c r="J66" s="47"/>
      <c r="K66" s="47"/>
      <c r="L66" s="44"/>
      <c r="Q66" s="18"/>
      <c r="R66" s="38"/>
    </row>
    <row r="67" spans="1:18" ht="30" customHeight="1">
      <c r="A67" s="19" t="s">
        <v>182</v>
      </c>
      <c r="B67" s="20" t="s">
        <v>24</v>
      </c>
      <c r="C67" s="20" t="s">
        <v>135</v>
      </c>
      <c r="D67" s="21"/>
      <c r="E67" s="82" t="s">
        <v>137</v>
      </c>
      <c r="F67" s="9" t="s">
        <v>23</v>
      </c>
      <c r="G67" s="23">
        <v>67</v>
      </c>
      <c r="H67" s="10"/>
      <c r="I67" s="10"/>
      <c r="J67" s="47"/>
      <c r="K67" s="47"/>
      <c r="L67" s="44"/>
      <c r="Q67" s="18"/>
      <c r="R67" s="38"/>
    </row>
    <row r="68" spans="1:18" ht="26.25">
      <c r="A68" s="19" t="s">
        <v>183</v>
      </c>
      <c r="B68" s="20" t="s">
        <v>24</v>
      </c>
      <c r="C68" s="20" t="s">
        <v>136</v>
      </c>
      <c r="D68" s="21"/>
      <c r="E68" s="82" t="s">
        <v>138</v>
      </c>
      <c r="F68" s="9" t="s">
        <v>23</v>
      </c>
      <c r="G68" s="23">
        <v>17</v>
      </c>
      <c r="H68" s="10"/>
      <c r="I68" s="10"/>
      <c r="J68" s="47"/>
      <c r="K68" s="47"/>
      <c r="L68" s="44"/>
      <c r="Q68" s="18"/>
      <c r="R68" s="38"/>
    </row>
    <row r="69" spans="1:18" ht="30" customHeight="1">
      <c r="A69" s="19" t="s">
        <v>184</v>
      </c>
      <c r="B69" s="20" t="s">
        <v>18</v>
      </c>
      <c r="C69" s="20">
        <v>91924</v>
      </c>
      <c r="D69" s="21"/>
      <c r="E69" s="82" t="s">
        <v>77</v>
      </c>
      <c r="F69" s="22" t="s">
        <v>20</v>
      </c>
      <c r="G69" s="23">
        <v>988.7</v>
      </c>
      <c r="H69" s="10"/>
      <c r="I69" s="10"/>
      <c r="J69" s="47"/>
      <c r="K69" s="47"/>
      <c r="L69" s="44"/>
      <c r="Q69" s="18"/>
      <c r="R69" s="38"/>
    </row>
    <row r="70" spans="1:18" ht="30" customHeight="1">
      <c r="A70" s="19" t="s">
        <v>185</v>
      </c>
      <c r="B70" s="20" t="s">
        <v>18</v>
      </c>
      <c r="C70" s="20">
        <v>91926</v>
      </c>
      <c r="D70" s="21"/>
      <c r="E70" s="82" t="s">
        <v>78</v>
      </c>
      <c r="F70" s="22" t="s">
        <v>20</v>
      </c>
      <c r="G70" s="23">
        <v>1313.2</v>
      </c>
      <c r="H70" s="10"/>
      <c r="I70" s="10"/>
      <c r="J70" s="47"/>
      <c r="K70" s="47"/>
      <c r="L70" s="44"/>
      <c r="Q70" s="18"/>
      <c r="R70" s="38"/>
    </row>
    <row r="71" spans="1:18" ht="30" customHeight="1">
      <c r="A71" s="19" t="s">
        <v>186</v>
      </c>
      <c r="B71" s="20" t="s">
        <v>18</v>
      </c>
      <c r="C71" s="20">
        <v>91928</v>
      </c>
      <c r="D71" s="21"/>
      <c r="E71" s="82" t="s">
        <v>79</v>
      </c>
      <c r="F71" s="22" t="s">
        <v>20</v>
      </c>
      <c r="G71" s="23">
        <v>394.3</v>
      </c>
      <c r="H71" s="10"/>
      <c r="I71" s="10"/>
      <c r="J71" s="47"/>
      <c r="K71" s="47"/>
      <c r="L71" s="44"/>
      <c r="Q71" s="18"/>
      <c r="R71" s="38"/>
    </row>
    <row r="72" spans="1:18" ht="30" customHeight="1">
      <c r="A72" s="19" t="s">
        <v>187</v>
      </c>
      <c r="B72" s="20" t="s">
        <v>18</v>
      </c>
      <c r="C72" s="20">
        <v>91930</v>
      </c>
      <c r="D72" s="21"/>
      <c r="E72" s="82" t="s">
        <v>80</v>
      </c>
      <c r="F72" s="22" t="s">
        <v>20</v>
      </c>
      <c r="G72" s="23">
        <v>287.07</v>
      </c>
      <c r="H72" s="10"/>
      <c r="I72" s="10"/>
      <c r="J72" s="47"/>
      <c r="K72" s="47"/>
      <c r="L72" s="44"/>
      <c r="Q72" s="18"/>
      <c r="R72" s="38"/>
    </row>
    <row r="73" spans="1:18" ht="30" customHeight="1" thickBot="1">
      <c r="A73" s="19" t="s">
        <v>188</v>
      </c>
      <c r="B73" s="20" t="s">
        <v>18</v>
      </c>
      <c r="C73" s="20">
        <v>91932</v>
      </c>
      <c r="D73" s="21"/>
      <c r="E73" s="82" t="s">
        <v>81</v>
      </c>
      <c r="F73" s="22" t="s">
        <v>20</v>
      </c>
      <c r="G73" s="23">
        <v>402.5</v>
      </c>
      <c r="H73" s="10"/>
      <c r="I73" s="10"/>
      <c r="J73" s="47"/>
      <c r="K73" s="47"/>
      <c r="L73" s="44"/>
      <c r="Q73" s="18"/>
      <c r="R73" s="38"/>
    </row>
    <row r="74" spans="1:18" ht="15.75" customHeight="1" thickBot="1">
      <c r="A74" s="73"/>
      <c r="B74" s="74"/>
      <c r="C74" s="74"/>
      <c r="D74" s="74"/>
      <c r="E74" s="74"/>
      <c r="F74" s="74"/>
      <c r="G74" s="74"/>
      <c r="H74" s="74"/>
      <c r="I74" s="74"/>
      <c r="J74" s="46"/>
      <c r="K74" s="45"/>
      <c r="L74" s="45"/>
      <c r="Q74" s="18"/>
      <c r="R74" s="38"/>
    </row>
    <row r="75" spans="1:18" ht="21.75" thickBot="1">
      <c r="A75" s="148" t="s">
        <v>38</v>
      </c>
      <c r="B75" s="149"/>
      <c r="C75" s="149"/>
      <c r="D75" s="149"/>
      <c r="E75" s="149"/>
      <c r="F75" s="149"/>
      <c r="G75" s="149"/>
      <c r="H75" s="149"/>
      <c r="I75" s="150"/>
      <c r="J75" s="48"/>
      <c r="K75" s="48"/>
      <c r="L75" s="48"/>
    </row>
    <row r="76" spans="1:18" ht="42.75" customHeight="1" thickBot="1">
      <c r="A76" s="145" t="s">
        <v>192</v>
      </c>
      <c r="B76" s="146"/>
      <c r="C76" s="146"/>
      <c r="D76" s="146"/>
      <c r="E76" s="146"/>
      <c r="F76" s="146"/>
      <c r="G76" s="146"/>
      <c r="H76" s="146"/>
      <c r="I76" s="146"/>
      <c r="J76" s="146"/>
      <c r="K76" s="146"/>
      <c r="L76" s="147"/>
    </row>
    <row r="79" spans="1:18">
      <c r="F79" s="18"/>
    </row>
    <row r="80" spans="1:18">
      <c r="J80" s="49"/>
    </row>
    <row r="82" spans="10:12">
      <c r="L82" s="110"/>
    </row>
    <row r="84" spans="10:12">
      <c r="J84" s="110"/>
    </row>
    <row r="86" spans="10:12">
      <c r="K86" s="110"/>
    </row>
  </sheetData>
  <mergeCells count="18">
    <mergeCell ref="A76:L76"/>
    <mergeCell ref="A75:I75"/>
    <mergeCell ref="A7:A8"/>
    <mergeCell ref="B7:B8"/>
    <mergeCell ref="C7:C8"/>
    <mergeCell ref="D7:D8"/>
    <mergeCell ref="E7:E8"/>
    <mergeCell ref="F7:F8"/>
    <mergeCell ref="G7:G8"/>
    <mergeCell ref="H7:I7"/>
    <mergeCell ref="J7:K7"/>
    <mergeCell ref="L7:L8"/>
    <mergeCell ref="O8:P8"/>
    <mergeCell ref="A1:E5"/>
    <mergeCell ref="G1:L1"/>
    <mergeCell ref="G5:I5"/>
    <mergeCell ref="J5:K5"/>
    <mergeCell ref="A6:L6"/>
  </mergeCells>
  <phoneticPr fontId="25" type="noConversion"/>
  <pageMargins left="0.511811024" right="0.511811024" top="0.78740157499999996" bottom="0.78740157499999996" header="0.31496062000000002" footer="0.31496062000000002"/>
  <pageSetup paperSize="9" scale="61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"/>
  <sheetViews>
    <sheetView view="pageBreakPreview" topLeftCell="A4" zoomScale="90" zoomScaleNormal="26" zoomScaleSheetLayoutView="90" workbookViewId="0">
      <selection activeCell="B19" sqref="B19"/>
    </sheetView>
  </sheetViews>
  <sheetFormatPr defaultRowHeight="15"/>
  <cols>
    <col min="1" max="1" width="9.5703125" customWidth="1"/>
    <col min="2" max="2" width="95.28515625" customWidth="1"/>
    <col min="3" max="3" width="26.7109375" customWidth="1"/>
    <col min="4" max="4" width="20.7109375" customWidth="1"/>
    <col min="5" max="5" width="11.28515625" bestFit="1" customWidth="1"/>
    <col min="6" max="6" width="20.7109375" customWidth="1"/>
    <col min="7" max="7" width="11.28515625" bestFit="1" customWidth="1"/>
  </cols>
  <sheetData>
    <row r="1" spans="1:7" ht="26.25" customHeight="1">
      <c r="A1" s="178" t="s">
        <v>83</v>
      </c>
      <c r="B1" s="179"/>
      <c r="C1" s="179"/>
      <c r="D1" s="179"/>
      <c r="E1" s="179"/>
      <c r="F1" s="179"/>
      <c r="G1" s="93"/>
    </row>
    <row r="2" spans="1:7" ht="26.25" customHeight="1">
      <c r="A2" s="180" t="s">
        <v>84</v>
      </c>
      <c r="B2" s="181"/>
      <c r="C2" s="181"/>
      <c r="D2" s="54"/>
      <c r="E2" s="55"/>
      <c r="F2" s="54"/>
      <c r="G2" s="94"/>
    </row>
    <row r="3" spans="1:7" ht="27" customHeight="1">
      <c r="A3" s="180" t="s">
        <v>48</v>
      </c>
      <c r="B3" s="181"/>
      <c r="C3" s="181"/>
      <c r="D3" s="54"/>
      <c r="E3" s="55"/>
      <c r="F3" s="54"/>
      <c r="G3" s="94"/>
    </row>
    <row r="4" spans="1:7" ht="15" customHeight="1">
      <c r="A4" s="169" t="s">
        <v>39</v>
      </c>
      <c r="B4" s="170"/>
      <c r="C4" s="170"/>
      <c r="D4" s="170"/>
      <c r="E4" s="170"/>
      <c r="F4" s="170"/>
      <c r="G4" s="171"/>
    </row>
    <row r="5" spans="1:7" ht="15" customHeight="1">
      <c r="A5" s="169"/>
      <c r="B5" s="170"/>
      <c r="C5" s="170"/>
      <c r="D5" s="170"/>
      <c r="E5" s="170"/>
      <c r="F5" s="170"/>
      <c r="G5" s="171"/>
    </row>
    <row r="6" spans="1:7" ht="15.75" customHeight="1" thickBot="1">
      <c r="A6" s="172"/>
      <c r="B6" s="173"/>
      <c r="C6" s="173"/>
      <c r="D6" s="173"/>
      <c r="E6" s="173"/>
      <c r="F6" s="173"/>
      <c r="G6" s="174"/>
    </row>
    <row r="7" spans="1:7" ht="24.75" customHeight="1" thickBot="1">
      <c r="A7" s="182" t="s">
        <v>40</v>
      </c>
      <c r="B7" s="182" t="s">
        <v>10</v>
      </c>
      <c r="C7" s="184" t="s">
        <v>41</v>
      </c>
      <c r="D7" s="175" t="s">
        <v>42</v>
      </c>
      <c r="E7" s="176"/>
      <c r="F7" s="176"/>
      <c r="G7" s="177"/>
    </row>
    <row r="8" spans="1:7" ht="24.75" customHeight="1" thickBot="1">
      <c r="A8" s="183"/>
      <c r="B8" s="183"/>
      <c r="C8" s="185"/>
      <c r="D8" s="186" t="s">
        <v>43</v>
      </c>
      <c r="E8" s="187"/>
      <c r="F8" s="186" t="s">
        <v>44</v>
      </c>
      <c r="G8" s="187"/>
    </row>
    <row r="9" spans="1:7" ht="24.95" customHeight="1">
      <c r="A9" s="56"/>
      <c r="B9" s="57"/>
      <c r="C9" s="58"/>
      <c r="D9" s="59" t="s">
        <v>45</v>
      </c>
      <c r="E9" s="64" t="s">
        <v>46</v>
      </c>
      <c r="F9" s="60" t="s">
        <v>45</v>
      </c>
      <c r="G9" s="95" t="s">
        <v>46</v>
      </c>
    </row>
    <row r="10" spans="1:7" ht="69.75">
      <c r="A10" s="61" t="s">
        <v>26</v>
      </c>
      <c r="B10" s="111" t="str">
        <f>ORÇAMENTO!E9</f>
        <v xml:space="preserve">ENTRADA DE ENERGIA COM 1 MEDIDOR TRIFÁSICO EM PADRÃO CONCESSIONARIA RGE EM MURETA DE ALVENARIA </v>
      </c>
      <c r="C10" s="62">
        <f>ORÇAMENTO!L12</f>
        <v>0</v>
      </c>
      <c r="D10" s="65">
        <f>E10*C10</f>
        <v>0</v>
      </c>
      <c r="E10" s="66">
        <v>1</v>
      </c>
      <c r="F10" s="65"/>
      <c r="G10" s="96"/>
    </row>
    <row r="11" spans="1:7" ht="69.75">
      <c r="A11" s="61" t="s">
        <v>22</v>
      </c>
      <c r="B11" s="111" t="str">
        <f>ORÇAMENTO!E13</f>
        <v>RAMAL DE ALIMENTAÇÃO ATÉ CENTRO DE DISTRIBUIÇÃO GERAL (CED), INSTALAÇÃO SUBTERRANEA E APARENTE</v>
      </c>
      <c r="C11" s="62">
        <f>ORÇAMENTO!L18</f>
        <v>0</v>
      </c>
      <c r="D11" s="65">
        <f t="shared" ref="D11:D14" si="0">E11*C11</f>
        <v>0</v>
      </c>
      <c r="E11" s="66">
        <v>1</v>
      </c>
      <c r="F11" s="65"/>
      <c r="G11" s="96"/>
    </row>
    <row r="12" spans="1:7" ht="30" customHeight="1">
      <c r="A12" s="61" t="s">
        <v>32</v>
      </c>
      <c r="B12" s="111" t="str">
        <f>ORÇAMENTO!E20</f>
        <v>CED</v>
      </c>
      <c r="C12" s="63">
        <f>ORÇAMENTO!L28</f>
        <v>0</v>
      </c>
      <c r="D12" s="65">
        <f t="shared" si="0"/>
        <v>0</v>
      </c>
      <c r="E12" s="66">
        <v>1</v>
      </c>
      <c r="F12" s="65"/>
      <c r="G12" s="96"/>
    </row>
    <row r="13" spans="1:7" ht="30" customHeight="1">
      <c r="A13" s="61" t="s">
        <v>33</v>
      </c>
      <c r="B13" s="111" t="str">
        <f>ORÇAMENTO!E29</f>
        <v>QDs</v>
      </c>
      <c r="C13" s="63">
        <f>ORÇAMENTO!L39</f>
        <v>0</v>
      </c>
      <c r="D13" s="65">
        <f t="shared" si="0"/>
        <v>0</v>
      </c>
      <c r="E13" s="66">
        <v>0.8</v>
      </c>
      <c r="F13" s="65">
        <f>G13*C13</f>
        <v>0</v>
      </c>
      <c r="G13" s="96">
        <v>0.2</v>
      </c>
    </row>
    <row r="14" spans="1:7" ht="47.25" thickBot="1">
      <c r="A14" s="61" t="s">
        <v>19</v>
      </c>
      <c r="B14" s="111" t="str">
        <f>ORÇAMENTO!E40</f>
        <v>INSTALAÇÕES ELÉTRICAS (GERAL INTERNAS DA ESCOLA)</v>
      </c>
      <c r="C14" s="63">
        <f>ORÇAMENTO!L74</f>
        <v>0</v>
      </c>
      <c r="D14" s="65">
        <f t="shared" si="0"/>
        <v>0</v>
      </c>
      <c r="E14" s="66">
        <v>0.65</v>
      </c>
      <c r="F14" s="65">
        <f>G14*C14</f>
        <v>0</v>
      </c>
      <c r="G14" s="96">
        <v>0.35</v>
      </c>
    </row>
    <row r="15" spans="1:7" ht="21" customHeight="1">
      <c r="A15" s="163" t="s">
        <v>47</v>
      </c>
      <c r="B15" s="164"/>
      <c r="C15" s="167">
        <f>SUM(C10:C14)</f>
        <v>0</v>
      </c>
      <c r="D15" s="67">
        <f>SUM(D10:D14)</f>
        <v>0</v>
      </c>
      <c r="E15" s="68" t="e">
        <f>D15/C15</f>
        <v>#DIV/0!</v>
      </c>
      <c r="F15" s="69">
        <f>SUM(F10:F14)</f>
        <v>0</v>
      </c>
      <c r="G15" s="97" t="e">
        <f>F15/C15</f>
        <v>#DIV/0!</v>
      </c>
    </row>
    <row r="16" spans="1:7" ht="21" customHeight="1" thickBot="1">
      <c r="A16" s="165"/>
      <c r="B16" s="166"/>
      <c r="C16" s="168"/>
      <c r="D16" s="70">
        <f>D15</f>
        <v>0</v>
      </c>
      <c r="E16" s="71" t="e">
        <f>D16/C15</f>
        <v>#DIV/0!</v>
      </c>
      <c r="F16" s="72">
        <f>F15+D16</f>
        <v>0</v>
      </c>
      <c r="G16" s="98" t="e">
        <f>F16/C15</f>
        <v>#DIV/0!</v>
      </c>
    </row>
    <row r="17" spans="3:7">
      <c r="G17" s="99"/>
    </row>
    <row r="21" spans="3:7" ht="43.5" customHeight="1">
      <c r="C21" s="17"/>
    </row>
  </sheetData>
  <mergeCells count="12">
    <mergeCell ref="A15:B16"/>
    <mergeCell ref="C15:C16"/>
    <mergeCell ref="A4:G6"/>
    <mergeCell ref="D7:G7"/>
    <mergeCell ref="A1:F1"/>
    <mergeCell ref="A2:C2"/>
    <mergeCell ref="A3:C3"/>
    <mergeCell ref="A7:A8"/>
    <mergeCell ref="B7:B8"/>
    <mergeCell ref="C7:C8"/>
    <mergeCell ref="D8:E8"/>
    <mergeCell ref="F8:G8"/>
  </mergeCells>
  <pageMargins left="0.51181102362204722" right="0.51181102362204722" top="0.78740157480314965" bottom="0.78740157480314965" header="0.31496062992125984" footer="0.31496062992125984"/>
  <pageSetup paperSize="9" scale="70" fitToWidth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ORÇAMENTO</vt:lpstr>
      <vt:lpstr>CRONOGRAMA</vt:lpstr>
      <vt:lpstr>CRONOGRAMA!Area_de_impressao</vt:lpstr>
      <vt:lpstr>ORÇAMENTO!Area_de_impressao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Vogt</dc:creator>
  <cp:lastModifiedBy>Daniela de Oliveira</cp:lastModifiedBy>
  <cp:lastPrinted>2020-09-04T19:53:35Z</cp:lastPrinted>
  <dcterms:created xsi:type="dcterms:W3CDTF">2019-04-02T13:47:36Z</dcterms:created>
  <dcterms:modified xsi:type="dcterms:W3CDTF">2020-09-18T13:27:19Z</dcterms:modified>
</cp:coreProperties>
</file>